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EDC4AB29-0F7B-4E23-B518-401D4BC431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ECTRICISTA INDUSTRIAL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'ELECTRICISTA INDUSTRIAL'!$I$6:$O$136</definedName>
    <definedName name="DECISION">[1]OTROS!$D$2:$D$3</definedName>
    <definedName name="VALOR">[2]OTROS!$C$2:$C$5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3" i="1" l="1"/>
  <c r="AB133" i="1" s="1"/>
  <c r="AC133" i="1" s="1"/>
  <c r="L133" i="1"/>
  <c r="N133" i="1" s="1"/>
  <c r="O133" i="1" s="1"/>
  <c r="Z132" i="1"/>
  <c r="AB132" i="1" s="1"/>
  <c r="AC132" i="1" s="1"/>
  <c r="L132" i="1"/>
  <c r="N132" i="1" s="1"/>
  <c r="O132" i="1" s="1"/>
  <c r="Z131" i="1"/>
  <c r="AB131" i="1" s="1"/>
  <c r="AC131" i="1" s="1"/>
  <c r="L131" i="1"/>
  <c r="N131" i="1" s="1"/>
  <c r="O131" i="1" s="1"/>
  <c r="Z124" i="1"/>
  <c r="AB124" i="1" s="1"/>
  <c r="AC124" i="1" s="1"/>
  <c r="L124" i="1"/>
  <c r="N124" i="1" s="1"/>
  <c r="O124" i="1" s="1"/>
  <c r="Z119" i="1"/>
  <c r="AB119" i="1" s="1"/>
  <c r="AC119" i="1" s="1"/>
  <c r="L119" i="1"/>
  <c r="N119" i="1" s="1"/>
  <c r="O119" i="1" s="1"/>
  <c r="Z116" i="1"/>
  <c r="AB116" i="1" s="1"/>
  <c r="AC116" i="1" s="1"/>
  <c r="L116" i="1"/>
  <c r="N116" i="1" s="1"/>
  <c r="O116" i="1" s="1"/>
  <c r="Z110" i="1"/>
  <c r="AB110" i="1" s="1"/>
  <c r="AC110" i="1" s="1"/>
  <c r="L110" i="1"/>
  <c r="N110" i="1" s="1"/>
  <c r="O110" i="1" s="1"/>
  <c r="Z101" i="1"/>
  <c r="AB101" i="1" s="1"/>
  <c r="AC101" i="1" s="1"/>
  <c r="L101" i="1"/>
  <c r="N101" i="1" s="1"/>
  <c r="O101" i="1" s="1"/>
  <c r="Z96" i="1"/>
  <c r="AB96" i="1" s="1"/>
  <c r="AC96" i="1" s="1"/>
  <c r="L96" i="1"/>
  <c r="N96" i="1" s="1"/>
  <c r="O96" i="1" s="1"/>
  <c r="Z93" i="1"/>
  <c r="AB93" i="1" s="1"/>
  <c r="AC93" i="1" s="1"/>
  <c r="L93" i="1"/>
  <c r="N93" i="1" s="1"/>
  <c r="O93" i="1" s="1"/>
  <c r="Z88" i="1"/>
  <c r="AB88" i="1" s="1"/>
  <c r="AC88" i="1" s="1"/>
  <c r="L88" i="1"/>
  <c r="N88" i="1" s="1"/>
  <c r="O88" i="1" s="1"/>
  <c r="Z85" i="1"/>
  <c r="AB85" i="1" s="1"/>
  <c r="AC85" i="1" s="1"/>
  <c r="L85" i="1"/>
  <c r="N85" i="1" s="1"/>
  <c r="O85" i="1" s="1"/>
  <c r="Z80" i="1"/>
  <c r="AB80" i="1" s="1"/>
  <c r="AC80" i="1" s="1"/>
  <c r="L80" i="1"/>
  <c r="N80" i="1" s="1"/>
  <c r="O80" i="1" s="1"/>
  <c r="Z76" i="1"/>
  <c r="AB76" i="1" s="1"/>
  <c r="AC76" i="1" s="1"/>
  <c r="L76" i="1"/>
  <c r="N76" i="1" s="1"/>
  <c r="O76" i="1" s="1"/>
  <c r="Z72" i="1"/>
  <c r="AB72" i="1" s="1"/>
  <c r="AC72" i="1" s="1"/>
  <c r="L72" i="1"/>
  <c r="N72" i="1" s="1"/>
  <c r="O72" i="1" s="1"/>
  <c r="Z68" i="1"/>
  <c r="AB68" i="1" s="1"/>
  <c r="AC68" i="1" s="1"/>
  <c r="L68" i="1"/>
  <c r="N68" i="1" s="1"/>
  <c r="O68" i="1" s="1"/>
  <c r="Z62" i="1"/>
  <c r="AB62" i="1" s="1"/>
  <c r="AC62" i="1" s="1"/>
  <c r="L62" i="1"/>
  <c r="N62" i="1" s="1"/>
  <c r="O62" i="1" s="1"/>
  <c r="Z57" i="1"/>
  <c r="AB57" i="1" s="1"/>
  <c r="AC57" i="1" s="1"/>
  <c r="L57" i="1"/>
  <c r="N57" i="1" s="1"/>
  <c r="O57" i="1" s="1"/>
  <c r="Z51" i="1"/>
  <c r="AB51" i="1" s="1"/>
  <c r="AC51" i="1" s="1"/>
  <c r="L51" i="1"/>
  <c r="N51" i="1" s="1"/>
  <c r="O51" i="1" s="1"/>
  <c r="Z46" i="1"/>
  <c r="AB46" i="1" s="1"/>
  <c r="AC46" i="1" s="1"/>
  <c r="L46" i="1"/>
  <c r="N46" i="1" s="1"/>
  <c r="O46" i="1" s="1"/>
  <c r="Z41" i="1"/>
  <c r="AB41" i="1" s="1"/>
  <c r="AC41" i="1" s="1"/>
  <c r="L41" i="1"/>
  <c r="N41" i="1" s="1"/>
  <c r="O41" i="1" s="1"/>
  <c r="Z34" i="1"/>
  <c r="AB34" i="1" s="1"/>
  <c r="AC34" i="1" s="1"/>
  <c r="L34" i="1"/>
  <c r="N34" i="1" s="1"/>
  <c r="O34" i="1" s="1"/>
  <c r="Z30" i="1"/>
  <c r="AB30" i="1" s="1"/>
  <c r="AC30" i="1" s="1"/>
  <c r="L30" i="1"/>
  <c r="N30" i="1" s="1"/>
  <c r="O30" i="1" s="1"/>
  <c r="Z24" i="1"/>
  <c r="AB24" i="1" s="1"/>
  <c r="AC24" i="1" s="1"/>
  <c r="L24" i="1"/>
  <c r="N24" i="1" s="1"/>
  <c r="O24" i="1" s="1"/>
  <c r="Z18" i="1"/>
  <c r="AB18" i="1" s="1"/>
  <c r="AC18" i="1" s="1"/>
  <c r="L18" i="1"/>
  <c r="N18" i="1" s="1"/>
  <c r="O18" i="1" s="1"/>
  <c r="Z15" i="1"/>
  <c r="AB15" i="1" s="1"/>
  <c r="AC15" i="1" s="1"/>
  <c r="L15" i="1"/>
  <c r="N15" i="1" s="1"/>
  <c r="O15" i="1" s="1"/>
  <c r="Z134" i="1" l="1"/>
  <c r="AB134" i="1" s="1"/>
  <c r="AC134" i="1" s="1"/>
  <c r="Z135" i="1"/>
  <c r="AB135" i="1" s="1"/>
  <c r="AC135" i="1" s="1"/>
  <c r="Z136" i="1"/>
  <c r="AB136" i="1" s="1"/>
  <c r="AC136" i="1" s="1"/>
  <c r="L134" i="1"/>
  <c r="N134" i="1" s="1"/>
  <c r="O134" i="1" s="1"/>
  <c r="L135" i="1"/>
  <c r="N135" i="1" s="1"/>
  <c r="O135" i="1" s="1"/>
  <c r="L136" i="1"/>
  <c r="N136" i="1" s="1"/>
  <c r="O136" i="1" l="1"/>
  <c r="C8" i="1" l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D7" i="1" l="1"/>
  <c r="C7" i="1"/>
  <c r="L16" i="1" l="1"/>
  <c r="N16" i="1" s="1"/>
  <c r="O16" i="1" s="1"/>
  <c r="L17" i="1"/>
  <c r="N17" i="1" s="1"/>
  <c r="O17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5" i="1"/>
  <c r="N25" i="1" s="1"/>
  <c r="O25" i="1" s="1"/>
  <c r="L26" i="1"/>
  <c r="N26" i="1" s="1"/>
  <c r="O26" i="1" s="1"/>
  <c r="L27" i="1"/>
  <c r="N27" i="1" s="1"/>
  <c r="O27" i="1" s="1"/>
  <c r="L28" i="1"/>
  <c r="N28" i="1" s="1"/>
  <c r="O28" i="1" s="1"/>
  <c r="L29" i="1"/>
  <c r="N29" i="1" s="1"/>
  <c r="O29" i="1" s="1"/>
  <c r="L31" i="1"/>
  <c r="N31" i="1" s="1"/>
  <c r="O31" i="1" s="1"/>
  <c r="L32" i="1"/>
  <c r="N32" i="1" s="1"/>
  <c r="O32" i="1" s="1"/>
  <c r="L33" i="1"/>
  <c r="N33" i="1" s="1"/>
  <c r="O33" i="1" s="1"/>
  <c r="L35" i="1"/>
  <c r="N35" i="1" s="1"/>
  <c r="O35" i="1" s="1"/>
  <c r="L36" i="1"/>
  <c r="N36" i="1" s="1"/>
  <c r="O36" i="1" s="1"/>
  <c r="L37" i="1"/>
  <c r="N37" i="1" s="1"/>
  <c r="O37" i="1" s="1"/>
  <c r="L38" i="1"/>
  <c r="N38" i="1" s="1"/>
  <c r="O38" i="1" s="1"/>
  <c r="L39" i="1"/>
  <c r="N39" i="1" s="1"/>
  <c r="O39" i="1" s="1"/>
  <c r="L40" i="1"/>
  <c r="N40" i="1" s="1"/>
  <c r="O40" i="1" s="1"/>
  <c r="L42" i="1"/>
  <c r="N42" i="1" s="1"/>
  <c r="O42" i="1" s="1"/>
  <c r="L43" i="1"/>
  <c r="N43" i="1" s="1"/>
  <c r="O43" i="1" s="1"/>
  <c r="L44" i="1"/>
  <c r="N44" i="1" s="1"/>
  <c r="O44" i="1" s="1"/>
  <c r="L45" i="1"/>
  <c r="N45" i="1" s="1"/>
  <c r="O45" i="1" s="1"/>
  <c r="L47" i="1"/>
  <c r="N47" i="1" s="1"/>
  <c r="O47" i="1" s="1"/>
  <c r="L48" i="1"/>
  <c r="N48" i="1" s="1"/>
  <c r="O48" i="1" s="1"/>
  <c r="L49" i="1"/>
  <c r="N49" i="1" s="1"/>
  <c r="O49" i="1" s="1"/>
  <c r="L50" i="1"/>
  <c r="N50" i="1" s="1"/>
  <c r="O50" i="1" s="1"/>
  <c r="L52" i="1"/>
  <c r="N52" i="1" s="1"/>
  <c r="O52" i="1" s="1"/>
  <c r="L53" i="1"/>
  <c r="N53" i="1" s="1"/>
  <c r="O53" i="1" s="1"/>
  <c r="L54" i="1"/>
  <c r="N54" i="1" s="1"/>
  <c r="O54" i="1" s="1"/>
  <c r="L55" i="1"/>
  <c r="N55" i="1" s="1"/>
  <c r="O55" i="1" s="1"/>
  <c r="L56" i="1"/>
  <c r="N56" i="1" s="1"/>
  <c r="O56" i="1" s="1"/>
  <c r="L58" i="1"/>
  <c r="N58" i="1" s="1"/>
  <c r="O58" i="1" s="1"/>
  <c r="L59" i="1"/>
  <c r="N59" i="1" s="1"/>
  <c r="O59" i="1" s="1"/>
  <c r="L60" i="1"/>
  <c r="N60" i="1" s="1"/>
  <c r="O60" i="1" s="1"/>
  <c r="L61" i="1"/>
  <c r="N61" i="1" s="1"/>
  <c r="O61" i="1" s="1"/>
  <c r="L63" i="1"/>
  <c r="N63" i="1" s="1"/>
  <c r="O63" i="1" s="1"/>
  <c r="L64" i="1"/>
  <c r="N64" i="1" s="1"/>
  <c r="O64" i="1" s="1"/>
  <c r="L65" i="1"/>
  <c r="N65" i="1" s="1"/>
  <c r="O65" i="1" s="1"/>
  <c r="L66" i="1"/>
  <c r="N66" i="1" s="1"/>
  <c r="O66" i="1" s="1"/>
  <c r="L67" i="1"/>
  <c r="N67" i="1" s="1"/>
  <c r="O67" i="1" s="1"/>
  <c r="L69" i="1"/>
  <c r="N69" i="1" s="1"/>
  <c r="O69" i="1" s="1"/>
  <c r="L70" i="1"/>
  <c r="N70" i="1" s="1"/>
  <c r="O70" i="1" s="1"/>
  <c r="L71" i="1"/>
  <c r="N71" i="1" s="1"/>
  <c r="O71" i="1" s="1"/>
  <c r="L73" i="1"/>
  <c r="N73" i="1" s="1"/>
  <c r="O73" i="1" s="1"/>
  <c r="L74" i="1"/>
  <c r="N74" i="1" s="1"/>
  <c r="O74" i="1" s="1"/>
  <c r="L75" i="1"/>
  <c r="N75" i="1" s="1"/>
  <c r="O75" i="1" s="1"/>
  <c r="L77" i="1"/>
  <c r="N77" i="1" s="1"/>
  <c r="O77" i="1" s="1"/>
  <c r="L78" i="1"/>
  <c r="N78" i="1" s="1"/>
  <c r="O78" i="1" s="1"/>
  <c r="L79" i="1"/>
  <c r="N79" i="1" s="1"/>
  <c r="O79" i="1" s="1"/>
  <c r="L81" i="1"/>
  <c r="N81" i="1" s="1"/>
  <c r="O81" i="1" s="1"/>
  <c r="L82" i="1"/>
  <c r="N82" i="1" s="1"/>
  <c r="O82" i="1" s="1"/>
  <c r="L83" i="1"/>
  <c r="N83" i="1" s="1"/>
  <c r="O83" i="1" s="1"/>
  <c r="L84" i="1"/>
  <c r="N84" i="1" s="1"/>
  <c r="O84" i="1" s="1"/>
  <c r="L86" i="1"/>
  <c r="N86" i="1" s="1"/>
  <c r="O86" i="1" s="1"/>
  <c r="L87" i="1"/>
  <c r="N87" i="1" s="1"/>
  <c r="O87" i="1" s="1"/>
  <c r="L89" i="1"/>
  <c r="N89" i="1" s="1"/>
  <c r="O89" i="1" s="1"/>
  <c r="L90" i="1"/>
  <c r="N90" i="1" s="1"/>
  <c r="O90" i="1" s="1"/>
  <c r="L91" i="1"/>
  <c r="N91" i="1" s="1"/>
  <c r="O91" i="1" s="1"/>
  <c r="L92" i="1"/>
  <c r="N92" i="1" s="1"/>
  <c r="O92" i="1" s="1"/>
  <c r="L94" i="1"/>
  <c r="N94" i="1" s="1"/>
  <c r="O94" i="1" s="1"/>
  <c r="L95" i="1"/>
  <c r="N95" i="1" s="1"/>
  <c r="O95" i="1" s="1"/>
  <c r="L97" i="1"/>
  <c r="N97" i="1" s="1"/>
  <c r="O97" i="1" s="1"/>
  <c r="L98" i="1"/>
  <c r="N98" i="1" s="1"/>
  <c r="O98" i="1" s="1"/>
  <c r="L99" i="1"/>
  <c r="N99" i="1" s="1"/>
  <c r="O99" i="1" s="1"/>
  <c r="L100" i="1"/>
  <c r="N100" i="1" s="1"/>
  <c r="O100" i="1" s="1"/>
  <c r="L102" i="1"/>
  <c r="N102" i="1" s="1"/>
  <c r="O102" i="1" s="1"/>
  <c r="L103" i="1"/>
  <c r="N103" i="1" s="1"/>
  <c r="O103" i="1" s="1"/>
  <c r="L104" i="1"/>
  <c r="N104" i="1" s="1"/>
  <c r="O104" i="1" s="1"/>
  <c r="L105" i="1"/>
  <c r="N105" i="1" s="1"/>
  <c r="O105" i="1" s="1"/>
  <c r="L106" i="1"/>
  <c r="N106" i="1" s="1"/>
  <c r="O106" i="1" s="1"/>
  <c r="L107" i="1"/>
  <c r="N107" i="1" s="1"/>
  <c r="O107" i="1" s="1"/>
  <c r="L108" i="1"/>
  <c r="N108" i="1" s="1"/>
  <c r="O108" i="1" s="1"/>
  <c r="L109" i="1"/>
  <c r="N109" i="1" s="1"/>
  <c r="O109" i="1" s="1"/>
  <c r="L111" i="1"/>
  <c r="N111" i="1" s="1"/>
  <c r="O111" i="1" s="1"/>
  <c r="L112" i="1"/>
  <c r="N112" i="1" s="1"/>
  <c r="O112" i="1" s="1"/>
  <c r="L113" i="1"/>
  <c r="N113" i="1" s="1"/>
  <c r="O113" i="1" s="1"/>
  <c r="L114" i="1"/>
  <c r="N114" i="1" s="1"/>
  <c r="O114" i="1" s="1"/>
  <c r="L115" i="1"/>
  <c r="N115" i="1" s="1"/>
  <c r="O115" i="1" s="1"/>
  <c r="L117" i="1"/>
  <c r="N117" i="1" s="1"/>
  <c r="O117" i="1" s="1"/>
  <c r="L118" i="1"/>
  <c r="N118" i="1" s="1"/>
  <c r="O118" i="1" s="1"/>
  <c r="L120" i="1"/>
  <c r="N120" i="1" s="1"/>
  <c r="O120" i="1" s="1"/>
  <c r="L121" i="1"/>
  <c r="N121" i="1" s="1"/>
  <c r="O121" i="1" s="1"/>
  <c r="L122" i="1"/>
  <c r="N122" i="1" s="1"/>
  <c r="O122" i="1" s="1"/>
  <c r="L123" i="1"/>
  <c r="N123" i="1" s="1"/>
  <c r="O123" i="1" s="1"/>
  <c r="L125" i="1"/>
  <c r="N125" i="1" s="1"/>
  <c r="O125" i="1" s="1"/>
  <c r="L126" i="1"/>
  <c r="N126" i="1" s="1"/>
  <c r="O126" i="1" s="1"/>
  <c r="L127" i="1"/>
  <c r="N127" i="1" s="1"/>
  <c r="O127" i="1" s="1"/>
  <c r="L128" i="1"/>
  <c r="N128" i="1" s="1"/>
  <c r="O128" i="1" s="1"/>
  <c r="L129" i="1"/>
  <c r="N129" i="1" s="1"/>
  <c r="O129" i="1" s="1"/>
  <c r="L130" i="1"/>
  <c r="N130" i="1" s="1"/>
  <c r="O130" i="1" s="1"/>
  <c r="Z16" i="1"/>
  <c r="AB16" i="1" s="1"/>
  <c r="AC16" i="1" s="1"/>
  <c r="Z17" i="1"/>
  <c r="AB17" i="1" s="1"/>
  <c r="AC17" i="1" s="1"/>
  <c r="Z19" i="1"/>
  <c r="AB19" i="1" s="1"/>
  <c r="AC19" i="1" s="1"/>
  <c r="Z20" i="1"/>
  <c r="AB20" i="1" s="1"/>
  <c r="AC20" i="1" s="1"/>
  <c r="Z21" i="1"/>
  <c r="AB21" i="1" s="1"/>
  <c r="AC21" i="1" s="1"/>
  <c r="Z22" i="1"/>
  <c r="AB22" i="1" s="1"/>
  <c r="AC22" i="1" s="1"/>
  <c r="Z23" i="1"/>
  <c r="AB23" i="1" s="1"/>
  <c r="AC23" i="1" s="1"/>
  <c r="Z25" i="1"/>
  <c r="AB25" i="1" s="1"/>
  <c r="AC25" i="1" s="1"/>
  <c r="Z26" i="1"/>
  <c r="AB26" i="1" s="1"/>
  <c r="AC26" i="1" s="1"/>
  <c r="Z27" i="1"/>
  <c r="AB27" i="1" s="1"/>
  <c r="AC27" i="1" s="1"/>
  <c r="Z28" i="1"/>
  <c r="AB28" i="1" s="1"/>
  <c r="AC28" i="1" s="1"/>
  <c r="Z29" i="1"/>
  <c r="AB29" i="1" s="1"/>
  <c r="AC29" i="1" s="1"/>
  <c r="Z31" i="1"/>
  <c r="AB31" i="1" s="1"/>
  <c r="AC31" i="1" s="1"/>
  <c r="Z32" i="1"/>
  <c r="AB32" i="1" s="1"/>
  <c r="AC32" i="1" s="1"/>
  <c r="Z33" i="1"/>
  <c r="AB33" i="1" s="1"/>
  <c r="AC33" i="1" s="1"/>
  <c r="Z35" i="1"/>
  <c r="AB35" i="1" s="1"/>
  <c r="AC35" i="1" s="1"/>
  <c r="Z36" i="1"/>
  <c r="AB36" i="1" s="1"/>
  <c r="AC36" i="1" s="1"/>
  <c r="Z37" i="1"/>
  <c r="AB37" i="1" s="1"/>
  <c r="AC37" i="1" s="1"/>
  <c r="Z38" i="1"/>
  <c r="AB38" i="1" s="1"/>
  <c r="AC38" i="1" s="1"/>
  <c r="Z39" i="1"/>
  <c r="AB39" i="1" s="1"/>
  <c r="AC39" i="1" s="1"/>
  <c r="Z40" i="1"/>
  <c r="AB40" i="1" s="1"/>
  <c r="AC40" i="1" s="1"/>
  <c r="Z42" i="1"/>
  <c r="AB42" i="1" s="1"/>
  <c r="AC42" i="1" s="1"/>
  <c r="Z43" i="1"/>
  <c r="AB43" i="1" s="1"/>
  <c r="AC43" i="1" s="1"/>
  <c r="Z44" i="1"/>
  <c r="AB44" i="1" s="1"/>
  <c r="AC44" i="1" s="1"/>
  <c r="Z45" i="1"/>
  <c r="AB45" i="1" s="1"/>
  <c r="AC45" i="1" s="1"/>
  <c r="Z47" i="1"/>
  <c r="AB47" i="1" s="1"/>
  <c r="AC47" i="1" s="1"/>
  <c r="Z48" i="1"/>
  <c r="AB48" i="1" s="1"/>
  <c r="AC48" i="1" s="1"/>
  <c r="Z49" i="1"/>
  <c r="AB49" i="1" s="1"/>
  <c r="AC49" i="1" s="1"/>
  <c r="Z50" i="1"/>
  <c r="AB50" i="1" s="1"/>
  <c r="AC50" i="1" s="1"/>
  <c r="Z52" i="1"/>
  <c r="AB52" i="1" s="1"/>
  <c r="AC52" i="1" s="1"/>
  <c r="Z53" i="1"/>
  <c r="AB53" i="1" s="1"/>
  <c r="AC53" i="1" s="1"/>
  <c r="Z54" i="1"/>
  <c r="AB54" i="1" s="1"/>
  <c r="AC54" i="1" s="1"/>
  <c r="Z55" i="1"/>
  <c r="AB55" i="1" s="1"/>
  <c r="AC55" i="1" s="1"/>
  <c r="Z56" i="1"/>
  <c r="AB56" i="1" s="1"/>
  <c r="AC56" i="1" s="1"/>
  <c r="Z58" i="1"/>
  <c r="AB58" i="1" s="1"/>
  <c r="AC58" i="1" s="1"/>
  <c r="Z59" i="1"/>
  <c r="AB59" i="1" s="1"/>
  <c r="AC59" i="1" s="1"/>
  <c r="Z60" i="1"/>
  <c r="AB60" i="1" s="1"/>
  <c r="AC60" i="1" s="1"/>
  <c r="Z61" i="1"/>
  <c r="AB61" i="1" s="1"/>
  <c r="AC61" i="1" s="1"/>
  <c r="Z63" i="1"/>
  <c r="AB63" i="1" s="1"/>
  <c r="AC63" i="1" s="1"/>
  <c r="Z64" i="1"/>
  <c r="AB64" i="1" s="1"/>
  <c r="AC64" i="1" s="1"/>
  <c r="Z65" i="1"/>
  <c r="AB65" i="1" s="1"/>
  <c r="AC65" i="1" s="1"/>
  <c r="Z66" i="1"/>
  <c r="AB66" i="1" s="1"/>
  <c r="AC66" i="1" s="1"/>
  <c r="Z67" i="1"/>
  <c r="AB67" i="1" s="1"/>
  <c r="AC67" i="1" s="1"/>
  <c r="Z69" i="1"/>
  <c r="AB69" i="1" s="1"/>
  <c r="AC69" i="1" s="1"/>
  <c r="Z70" i="1"/>
  <c r="AB70" i="1" s="1"/>
  <c r="AC70" i="1" s="1"/>
  <c r="Z71" i="1"/>
  <c r="AB71" i="1" s="1"/>
  <c r="AC71" i="1" s="1"/>
  <c r="Z73" i="1"/>
  <c r="AB73" i="1" s="1"/>
  <c r="AC73" i="1" s="1"/>
  <c r="Z74" i="1"/>
  <c r="AB74" i="1" s="1"/>
  <c r="AC74" i="1" s="1"/>
  <c r="Z75" i="1"/>
  <c r="AB75" i="1" s="1"/>
  <c r="AC75" i="1" s="1"/>
  <c r="Z77" i="1"/>
  <c r="AB77" i="1" s="1"/>
  <c r="AC77" i="1" s="1"/>
  <c r="Z78" i="1"/>
  <c r="AB78" i="1" s="1"/>
  <c r="AC78" i="1" s="1"/>
  <c r="Z79" i="1"/>
  <c r="AB79" i="1" s="1"/>
  <c r="AC79" i="1" s="1"/>
  <c r="Z81" i="1"/>
  <c r="AB81" i="1" s="1"/>
  <c r="AC81" i="1" s="1"/>
  <c r="Z82" i="1"/>
  <c r="AB82" i="1" s="1"/>
  <c r="AC82" i="1" s="1"/>
  <c r="Z83" i="1"/>
  <c r="AB83" i="1" s="1"/>
  <c r="AC83" i="1" s="1"/>
  <c r="Z84" i="1"/>
  <c r="AB84" i="1" s="1"/>
  <c r="AC84" i="1" s="1"/>
  <c r="Z86" i="1"/>
  <c r="AB86" i="1" s="1"/>
  <c r="AC86" i="1" s="1"/>
  <c r="Z87" i="1"/>
  <c r="AB87" i="1" s="1"/>
  <c r="AC87" i="1" s="1"/>
  <c r="Z89" i="1"/>
  <c r="AB89" i="1" s="1"/>
  <c r="AC89" i="1" s="1"/>
  <c r="Z90" i="1"/>
  <c r="AB90" i="1" s="1"/>
  <c r="AC90" i="1" s="1"/>
  <c r="Z91" i="1"/>
  <c r="AB91" i="1" s="1"/>
  <c r="AC91" i="1" s="1"/>
  <c r="Z92" i="1"/>
  <c r="AB92" i="1" s="1"/>
  <c r="AC92" i="1" s="1"/>
  <c r="Z94" i="1"/>
  <c r="AB94" i="1" s="1"/>
  <c r="AC94" i="1" s="1"/>
  <c r="Z95" i="1"/>
  <c r="AB95" i="1" s="1"/>
  <c r="AC95" i="1" s="1"/>
  <c r="Z97" i="1"/>
  <c r="AB97" i="1" s="1"/>
  <c r="AC97" i="1" s="1"/>
  <c r="Z98" i="1"/>
  <c r="AB98" i="1" s="1"/>
  <c r="AC98" i="1" s="1"/>
  <c r="Z99" i="1"/>
  <c r="AB99" i="1" s="1"/>
  <c r="AC99" i="1" s="1"/>
  <c r="Z100" i="1"/>
  <c r="AB100" i="1" s="1"/>
  <c r="AC100" i="1" s="1"/>
  <c r="Z102" i="1"/>
  <c r="AB102" i="1" s="1"/>
  <c r="AC102" i="1" s="1"/>
  <c r="Z103" i="1"/>
  <c r="AB103" i="1" s="1"/>
  <c r="AC103" i="1" s="1"/>
  <c r="Z104" i="1"/>
  <c r="AB104" i="1" s="1"/>
  <c r="AC104" i="1" s="1"/>
  <c r="Z105" i="1"/>
  <c r="AB105" i="1" s="1"/>
  <c r="AC105" i="1" s="1"/>
  <c r="Z106" i="1"/>
  <c r="AB106" i="1" s="1"/>
  <c r="AC106" i="1" s="1"/>
  <c r="Z107" i="1"/>
  <c r="AB107" i="1" s="1"/>
  <c r="AC107" i="1" s="1"/>
  <c r="Z108" i="1"/>
  <c r="AB108" i="1" s="1"/>
  <c r="AC108" i="1" s="1"/>
  <c r="Z109" i="1"/>
  <c r="AB109" i="1" s="1"/>
  <c r="AC109" i="1" s="1"/>
  <c r="Z111" i="1"/>
  <c r="AB111" i="1" s="1"/>
  <c r="AC111" i="1" s="1"/>
  <c r="Z112" i="1"/>
  <c r="AB112" i="1" s="1"/>
  <c r="AC112" i="1" s="1"/>
  <c r="Z113" i="1"/>
  <c r="AB113" i="1" s="1"/>
  <c r="AC113" i="1" s="1"/>
  <c r="Z114" i="1"/>
  <c r="AB114" i="1" s="1"/>
  <c r="AC114" i="1" s="1"/>
  <c r="Z115" i="1"/>
  <c r="AB115" i="1" s="1"/>
  <c r="AC115" i="1" s="1"/>
  <c r="Z117" i="1"/>
  <c r="AB117" i="1" s="1"/>
  <c r="AC117" i="1" s="1"/>
  <c r="Z118" i="1"/>
  <c r="AB118" i="1" s="1"/>
  <c r="AC118" i="1" s="1"/>
  <c r="Z120" i="1"/>
  <c r="AB120" i="1" s="1"/>
  <c r="AC120" i="1" s="1"/>
  <c r="Z121" i="1"/>
  <c r="AB121" i="1" s="1"/>
  <c r="AC121" i="1" s="1"/>
  <c r="Z122" i="1"/>
  <c r="AB122" i="1" s="1"/>
  <c r="AC122" i="1" s="1"/>
  <c r="Z123" i="1"/>
  <c r="AB123" i="1" s="1"/>
  <c r="AC123" i="1" s="1"/>
  <c r="Z125" i="1"/>
  <c r="AB125" i="1" s="1"/>
  <c r="AC125" i="1" s="1"/>
  <c r="Z126" i="1"/>
  <c r="AB126" i="1" s="1"/>
  <c r="AC126" i="1" s="1"/>
  <c r="Z127" i="1"/>
  <c r="AB127" i="1" s="1"/>
  <c r="AC127" i="1" s="1"/>
  <c r="Z128" i="1"/>
  <c r="AB128" i="1" s="1"/>
  <c r="AC128" i="1" s="1"/>
  <c r="Z129" i="1"/>
  <c r="AB129" i="1" s="1"/>
  <c r="AC129" i="1" s="1"/>
  <c r="Z130" i="1"/>
  <c r="AB130" i="1" s="1"/>
  <c r="AC130" i="1" s="1"/>
  <c r="L8" i="1"/>
  <c r="N8" i="1" s="1"/>
  <c r="O8" i="1" s="1"/>
  <c r="L9" i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Z8" i="1"/>
  <c r="AB8" i="1" s="1"/>
  <c r="AC8" i="1" s="1"/>
  <c r="Z9" i="1"/>
  <c r="AB9" i="1" s="1"/>
  <c r="AC9" i="1" s="1"/>
  <c r="Z10" i="1"/>
  <c r="AB10" i="1" s="1"/>
  <c r="AC10" i="1" s="1"/>
  <c r="Z11" i="1"/>
  <c r="AB11" i="1" s="1"/>
  <c r="AC11" i="1" s="1"/>
  <c r="Z12" i="1"/>
  <c r="AB12" i="1" s="1"/>
  <c r="AC12" i="1" s="1"/>
  <c r="Z13" i="1"/>
  <c r="AB13" i="1" s="1"/>
  <c r="AC13" i="1" s="1"/>
  <c r="Z14" i="1"/>
  <c r="AB14" i="1" s="1"/>
  <c r="AC14" i="1" s="1"/>
  <c r="L7" i="1" l="1"/>
  <c r="N7" i="1" s="1"/>
  <c r="Z7" i="1"/>
  <c r="AB7" i="1" s="1"/>
  <c r="AC7" i="1" s="1"/>
  <c r="O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<sst xmlns="http://schemas.openxmlformats.org/spreadsheetml/2006/main" count="1209" uniqueCount="193">
  <si>
    <t>Sistema y estacciones de aislamiento y bloqueo</t>
  </si>
  <si>
    <t>Inspección de línea de transmisión en caso de emergencia</t>
  </si>
  <si>
    <t>Sistemas de conección puesta a tierra.</t>
  </si>
  <si>
    <t>Instalación de Tierra Temporarias</t>
  </si>
  <si>
    <t>Operación de la linea de transmisión (Conexión y desconexión de la linea de transmisión)</t>
  </si>
  <si>
    <t>Inspección de linea de transmisión</t>
  </si>
  <si>
    <t>Uso de vehículos y/o herramientas de apoyo</t>
  </si>
  <si>
    <t>Protectores de seguridad</t>
  </si>
  <si>
    <t>Inspección y mantenimiento de luminarias</t>
  </si>
  <si>
    <t>Revisión para diagnóstico de fallas durante tripeo de interruptores automáticos</t>
  </si>
  <si>
    <t>Inspección, desconección y mantenimiento de bancos de condensadores.</t>
  </si>
  <si>
    <t>Mantenimiento preventivo de arrancadores refrigerados por aceite</t>
  </si>
  <si>
    <t>Limpieza de canaletas eléctricas</t>
  </si>
  <si>
    <t>Inspección, mantenimiento del motor de prensa</t>
  </si>
  <si>
    <t>Inspección, mantenimiento de motor de cadena de arrastre</t>
  </si>
  <si>
    <t>Retiro/Reposición de motores de ventiladores del enfriador</t>
  </si>
  <si>
    <t>Retiro/Reposición de motor de transportador helicoidal "gusano"</t>
  </si>
  <si>
    <t>Retiro/reposición de motor de elevador de cangilones</t>
  </si>
  <si>
    <t>Inspección, mantenimiento de motor eléctrico y arrancadore de molinos</t>
  </si>
  <si>
    <t>Mantenimiento de subestaciones eléctricas</t>
  </si>
  <si>
    <t>Mantenimiento correctivo de motores de inducción de media tensión</t>
  </si>
  <si>
    <t xml:space="preserve">Inspección visual de transformacores de planta </t>
  </si>
  <si>
    <t>Mantenimiento de interruptores de potencia fijos de baja y media tensión</t>
  </si>
  <si>
    <t>Mantenimiento de interruptor de potencia extraíbles de baja y media tensión</t>
  </si>
  <si>
    <t>Retiro/Reposición de interruptor de potencia extraíbles de baja y media tensión</t>
  </si>
  <si>
    <t>Traslado de equipos y herramientas</t>
  </si>
  <si>
    <t>Inspección de equipos y herramientas</t>
  </si>
  <si>
    <t>NIVEL DE RIESGO</t>
  </si>
  <si>
    <t>NIVEL DE PROBABILIDAD 
X
SEVERIDAD</t>
  </si>
  <si>
    <t>INDICE DE SEVERIDAD</t>
  </si>
  <si>
    <t>NIVEL DE PROBABILIDAD
(A+B+C+D)</t>
  </si>
  <si>
    <t>D (EXPOSICIÓN AL RIESGO)</t>
  </si>
  <si>
    <t>C (CAPACITACIÓN)</t>
  </si>
  <si>
    <t>B (PROCEDIMIENTOS EXISTENTES)</t>
  </si>
  <si>
    <t>A (PERSONAS EXPUESTAS)</t>
  </si>
  <si>
    <t>EPP</t>
  </si>
  <si>
    <t>Señalización/Advertencias/
Controles Adm</t>
  </si>
  <si>
    <t>Controles de Ingeniería</t>
  </si>
  <si>
    <t>Sustitución</t>
  </si>
  <si>
    <t>Eliminación</t>
  </si>
  <si>
    <t>NIVEL DE PROBABILIDAD 
X
INDICE DE SEVERIDAD</t>
  </si>
  <si>
    <t>RIESGO ASOCIADO</t>
  </si>
  <si>
    <t>DESCRIPCIÓN DE PELIGRO / EVENTO PELIGROSO</t>
  </si>
  <si>
    <t>CÓDIGO</t>
  </si>
  <si>
    <t>ACTIVIDAD</t>
  </si>
  <si>
    <t>RE-EVALUACIÓN</t>
  </si>
  <si>
    <t>NORMATIVA LEGAL</t>
  </si>
  <si>
    <t>EVALUACIÓN</t>
  </si>
  <si>
    <t>EMPRESA:</t>
  </si>
  <si>
    <t>VERSIÓN</t>
  </si>
  <si>
    <t>MEDIDAS DE CONTROL DEL RIESGO / PROGRAMA DE SST</t>
  </si>
  <si>
    <t>-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</si>
  <si>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</si>
  <si>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</si>
  <si>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</si>
  <si>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</si>
  <si>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</si>
  <si>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</si>
  <si>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</si>
  <si>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</si>
  <si>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</si>
  <si>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</si>
  <si>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</si>
  <si>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</si>
  <si>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</si>
  <si>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</si>
  <si>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</si>
  <si>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</si>
  <si>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</si>
  <si>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</si>
  <si>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</si>
  <si>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</si>
  <si>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</si>
  <si>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</si>
  <si>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</si>
  <si>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</si>
  <si>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</si>
  <si>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</si>
  <si>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</si>
  <si>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</si>
  <si>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</si>
  <si>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</si>
  <si>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</si>
  <si>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</si>
  <si>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</si>
  <si>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</si>
  <si>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</si>
  <si>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</si>
  <si>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</si>
  <si>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</si>
  <si>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</si>
  <si>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</si>
  <si>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</si>
  <si>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</si>
  <si>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</si>
  <si>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</si>
  <si>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</si>
  <si>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085-2003-PCM.</t>
  </si>
  <si>
    <t>Elaborado por: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</si>
  <si>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</si>
  <si>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</si>
  <si>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</si>
  <si>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</si>
  <si>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</si>
  <si>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</si>
  <si>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</si>
  <si>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</si>
  <si>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</si>
  <si>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Situación de emergencia.</t>
  </si>
  <si>
    <t>Incendios</t>
  </si>
  <si>
    <t>Contacto con fuego e inhalación de humo</t>
  </si>
  <si>
    <t>E</t>
  </si>
  <si>
    <t>EMERGENCIA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</si>
  <si>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</si>
  <si>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</si>
  <si>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</si>
  <si>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</si>
  <si>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</si>
  <si>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</si>
  <si>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</si>
  <si>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</si>
  <si>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</si>
  <si>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</si>
  <si>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R</t>
  </si>
  <si>
    <t>QUÍMICO</t>
  </si>
  <si>
    <t>BIOLÓGICO</t>
  </si>
  <si>
    <t>SO</t>
  </si>
  <si>
    <t>NR</t>
  </si>
  <si>
    <t>FÍSICO</t>
  </si>
  <si>
    <t>ELÉCTRICO</t>
  </si>
  <si>
    <t>LOCATIVO</t>
  </si>
  <si>
    <t>MECÁNICO</t>
  </si>
  <si>
    <t>INFLUENCIA EXTERNA</t>
  </si>
  <si>
    <t>ERGONÓMCO</t>
  </si>
  <si>
    <t>MANTENIMIENTO</t>
  </si>
  <si>
    <t>INDUSTRIAS DEL SHANUSI</t>
  </si>
  <si>
    <t>MATRIZ DE IDENTIFICACIÓN DE PELIGROS, EVALUACIÓN DE RIESGOS Y CONTROL EN INDUSTRIAS DEL SHANUSI</t>
  </si>
  <si>
    <t>Uniforme de trabajo, casco de seguridad, protector auditivo, lentes de seguridad, guantes de seguridad, zapatos de seguridad.</t>
  </si>
  <si>
    <t>Lluvia intensa</t>
  </si>
  <si>
    <t>Inundación, resbalones, colisión, resfríos.</t>
  </si>
  <si>
    <t>Tormenta Eléctrica</t>
  </si>
  <si>
    <t>Exposición a descarga eléctrica, electrización, electrocución, incendios</t>
  </si>
  <si>
    <t>Inspección, mantenimiento de motor de faja transportadora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</si>
  <si>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seguridad.</t>
  </si>
  <si>
    <t>Gabinete contra incendios, extintores.</t>
  </si>
  <si>
    <t>Capacitación de Manejo y Uso de EPP, Capacitación de IPERC, Capacitación de RISST, Capacitación Mapa de Riesgo, Control constante de la supervisión.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</si>
  <si>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</si>
  <si>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</si>
  <si>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Capacitación de Manejo y Uso de EPP , Capacitación de Herramientas Manuales y de Poder, Capacitación de IPERC y puesto de trabajo, ATS y Permisos de Trabajo, Control constante de la supervisión, Uso de cajas para herramientas, inspección de equipos y herramientas, charlas diarias para el exceso de confianza y la prisa, capacitación en manejo manual de carga, ergonomia.</t>
  </si>
  <si>
    <t>Capacitación de manejo y uso de EPP, Capacitación en la Matriz IPERC y Mapa de Riesgos, Capacitación de Herramientas manuales y de Poder, Capacitación RISST, Supervisión Constante, Señalizaciones de Seguridad vial, orden y limpieza periódica.</t>
  </si>
  <si>
    <t>Capacitación de manejo y uso de EPP, Capacitación en la Matriz IPERC y Mapa de Riesgos, Capacitación de Herramientas manuales y de Poder, Capacitación RISST, Supervisión Constante, Señalizaciones de Seguridad, orden y limpieza periódica, charlas diarias.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</si>
  <si>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diarias.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</si>
  <si>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 Orden y Limpieza Periódica, señalización con letreros de seguridad vial, uso de chaleco reflectivo en turno nocturno, plan de emergencia</t>
  </si>
  <si>
    <t>Capacitación de manejo y uso de EPP, Capacitación en la Matriz IPERC y puesto de trabajo,  Mapa de Riesgos, Capacitación de Herramientas manuales y de Poder, Capacitación RISST, Supervisión Constante, Señalizaciones de Seguridad, orden y limpieza periódica, capacitación en manejo manual de carga, monitoreo ocupacional en ergonomia, pausas activa, capacitación y autorización para uso de  montacarga, charlas diarias</t>
  </si>
  <si>
    <t>Uso de montacarga y/o herramientas de apoyo para traslado de material o piezas</t>
  </si>
  <si>
    <t>Capacitación de manejo y uso de EPP, Capacitación en la Matriz IPERC y Mapa de Riesgos, Capacitación de Herramientas manuales y de Poder, Capacitación RISST, Supervisión Constante, Señalizaciones de Seguridad, orden y limpieza periódica, monitoreo de ruido, EMOS, charlas diarias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</si>
  <si>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seguridad, charlas diarias,  plan de emergencia.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</si>
  <si>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seguridad, plan de emergencia.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</si>
  <si>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seguridad, hojas de seguridad, plan de emergencia, capacitación es SPQ.</t>
  </si>
  <si>
    <t>Capacitación de manejo y uso de EPP, Capacitación en la Matriz IPERC y puesto de trabajo,  Mapa de Riesgos, Capacitación de Herramientas manuales y de Poder, Capacitación RISST, Supervisión Constante, Señalizaciones de Seguridad, orden y limpieza periódica, capacitación en manejo manual de carga, monitoreo ocupacional en ergonomia, pausas activa, capacitación y autorización para uso de  montacarga, charlas diarias, caja de herramientas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</si>
  <si>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seguridad,inspección de equipos de protección personal, extintor portatil, EMOS, charlas diarias.</t>
  </si>
  <si>
    <t>Uniforme de trabajo, casco de seguridad, protector auditivo, lentes de seguridad, guantes de seguridad, zapatos de seguridad, arnes.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</si>
  <si>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</t>
  </si>
  <si>
    <t xml:space="preserve"> Plan de Vigilancia Prevención y Control COVID-19.
Capacitación sobre prevención y factores de riesgo de COVID-19.
Infografía de limpieza en equipos y ambientes de trabajo, señalización COVID-19.</t>
  </si>
  <si>
    <t>Mantenimiento de motor de bomba centrífuga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</si>
  <si>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</si>
  <si>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</si>
  <si>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</si>
  <si>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>Guantes, casco de seguridad, zapatos de seguridad.</t>
  </si>
  <si>
    <t>Zapatos de seguridad.</t>
  </si>
  <si>
    <t>Casco de seguridad,</t>
  </si>
  <si>
    <t>Tapones y/o orejeras con acople a casco, casco de seguridad.</t>
  </si>
  <si>
    <t>Zapatos de seguridad, casco de seguridad.</t>
  </si>
  <si>
    <t>Casco de seguridad, guantes de seguridad, zapatos de seguridad.</t>
  </si>
  <si>
    <t>Casco de seguridad, barbiquejo, sistema de protección contra caídas (arnes de cuerpo entero, línea de vida y punto de anclaje).</t>
  </si>
  <si>
    <t>Guantes dieléctricos clase 04, zapatos dieléctricos, casco de seguridad clase E.</t>
  </si>
  <si>
    <t>Guantes dieléctricos 00, casco dieléctrico, zapatos dieléctricos.</t>
  </si>
  <si>
    <t>Guantes dieléctricos 01, casco dieléctrico, zapatos dieléctricos.</t>
  </si>
  <si>
    <t>V: 00</t>
  </si>
  <si>
    <t>ELECTRICISTA INDUSTRIAL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</si>
  <si>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</si>
  <si>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IP-IDS-SST-031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</si>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</sst>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sz val="16"/>
      <name val="Arial Narrow"/>
      <family val="2"/>
    </font>
    <font>
      <sz val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textRotation="90" wrapText="1"/>
    </xf>
    <xf numFmtId="0" fontId="9" fillId="8" borderId="4" xfId="0" applyFont="1" applyFill="1" applyBorder="1" applyAlignment="1">
      <alignment horizontal="center" vertical="center" textRotation="90" wrapText="1"/>
    </xf>
    <xf numFmtId="0" fontId="9" fillId="8" borderId="17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" fontId="8" fillId="0" borderId="0" xfId="0" applyNumberFormat="1" applyFont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2" fontId="6" fillId="7" borderId="4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 wrapText="1"/>
    </xf>
    <xf numFmtId="2" fontId="6" fillId="4" borderId="17" xfId="0" applyNumberFormat="1" applyFont="1" applyFill="1" applyBorder="1" applyAlignment="1">
      <alignment horizontal="center" vertical="center" wrapText="1"/>
    </xf>
    <xf numFmtId="2" fontId="6" fillId="6" borderId="17" xfId="0" applyNumberFormat="1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left" vertical="center"/>
    </xf>
    <xf numFmtId="2" fontId="6" fillId="7" borderId="1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4" borderId="3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textRotation="90" wrapText="1"/>
    </xf>
    <xf numFmtId="2" fontId="6" fillId="11" borderId="4" xfId="0" applyNumberFormat="1" applyFont="1" applyFill="1" applyBorder="1" applyAlignment="1">
      <alignment horizontal="center" vertical="center" wrapText="1"/>
    </xf>
    <xf numFmtId="2" fontId="6" fillId="11" borderId="17" xfId="0" applyNumberFormat="1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left" vertical="center"/>
    </xf>
    <xf numFmtId="0" fontId="9" fillId="10" borderId="13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1" fillId="8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2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textRotation="90" wrapText="1"/>
    </xf>
    <xf numFmtId="0" fontId="11" fillId="8" borderId="9" xfId="0" applyFont="1" applyFill="1" applyBorder="1" applyAlignment="1">
      <alignment horizontal="center" vertical="center" textRotation="90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textRotation="90" wrapText="1"/>
    </xf>
    <xf numFmtId="0" fontId="9" fillId="8" borderId="9" xfId="0" applyFont="1" applyFill="1" applyBorder="1" applyAlignment="1">
      <alignment horizontal="center" vertical="center" textRotation="90" wrapText="1"/>
    </xf>
    <xf numFmtId="0" fontId="11" fillId="4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textRotation="90" wrapText="1"/>
    </xf>
    <xf numFmtId="0" fontId="9" fillId="8" borderId="15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</cellXfs>
  <cellStyles count="6">
    <cellStyle name="Normal" xfId="0" builtinId="0"/>
    <cellStyle name="Normal 10" xfId="1" xr:uid="{00000000-0005-0000-0000-000001000000}"/>
    <cellStyle name="Normal 11" xfId="2" xr:uid="{00000000-0005-0000-0000-000002000000}"/>
    <cellStyle name="Normal 2" xfId="3" xr:uid="{00000000-0005-0000-0000-000003000000}"/>
    <cellStyle name="Normal 4" xfId="4" xr:uid="{00000000-0005-0000-0000-000004000000}"/>
    <cellStyle name="Normal 8" xfId="5" xr:uid="{00000000-0005-0000-0000-000005000000}"/>
  </cellStyles>
  <dxfs count="77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42334</xdr:rowOff>
    </xdr:from>
    <xdr:ext cx="1314450" cy="530947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42334"/>
          <a:ext cx="1314450" cy="530947"/>
        </a:xfrm>
        <a:prstGeom prst="rect">
          <a:avLst/>
        </a:prstGeom>
      </xdr:spPr>
    </xdr:pic>
    <xdr:clientData/>
  </xdr:oneCellAnchor>
  <xdr:twoCellAnchor editAs="oneCell">
    <xdr:from>
      <xdr:col>19</xdr:col>
      <xdr:colOff>790574</xdr:colOff>
      <xdr:row>155</xdr:row>
      <xdr:rowOff>165099</xdr:rowOff>
    </xdr:from>
    <xdr:to>
      <xdr:col>19</xdr:col>
      <xdr:colOff>4212697</xdr:colOff>
      <xdr:row>155</xdr:row>
      <xdr:rowOff>1878012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5574" y="288074099"/>
          <a:ext cx="3422123" cy="1712913"/>
        </a:xfrm>
        <a:prstGeom prst="rect">
          <a:avLst/>
        </a:prstGeom>
      </xdr:spPr>
    </xdr:pic>
    <xdr:clientData/>
  </xdr:twoCellAnchor>
  <xdr:twoCellAnchor editAs="oneCell">
    <xdr:from>
      <xdr:col>15</xdr:col>
      <xdr:colOff>2325687</xdr:colOff>
      <xdr:row>155</xdr:row>
      <xdr:rowOff>190500</xdr:rowOff>
    </xdr:from>
    <xdr:to>
      <xdr:col>15</xdr:col>
      <xdr:colOff>4106398</xdr:colOff>
      <xdr:row>155</xdr:row>
      <xdr:rowOff>1870075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470437" y="288099500"/>
          <a:ext cx="1780711" cy="167957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155</xdr:row>
      <xdr:rowOff>111125</xdr:rowOff>
    </xdr:from>
    <xdr:to>
      <xdr:col>10</xdr:col>
      <xdr:colOff>297099</xdr:colOff>
      <xdr:row>155</xdr:row>
      <xdr:rowOff>1887031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9375" y="312372375"/>
          <a:ext cx="4694474" cy="17759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IPERC\24-IPER-MTTO-Mantenimiento%20Mec&#225;n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8"/>
  <sheetViews>
    <sheetView showGridLines="0" tabSelected="1" topLeftCell="Q136" zoomScale="40" zoomScaleNormal="40" workbookViewId="0">
      <selection activeCell="AF146" sqref="AF146"/>
    </sheetView>
  </sheetViews>
  <sheetFormatPr baseColWidth="10" defaultColWidth="11.453125" defaultRowHeight="18" x14ac:dyDescent="0.4"/>
  <cols>
    <col min="1" max="1" width="31.453125" style="35" customWidth="1"/>
    <col min="2" max="2" width="15" style="19" customWidth="1"/>
    <col min="3" max="3" width="25.7265625" style="19" customWidth="1"/>
    <col min="4" max="4" width="35.453125" style="19" customWidth="1"/>
    <col min="5" max="5" width="20.81640625" style="34" customWidth="1"/>
    <col min="6" max="6" width="10.453125" style="34" customWidth="1"/>
    <col min="7" max="7" width="11.1796875" style="34" customWidth="1"/>
    <col min="8" max="13" width="7.7265625" style="34" customWidth="1"/>
    <col min="14" max="14" width="11.453125" style="19" customWidth="1"/>
    <col min="15" max="15" width="25.54296875" style="19" customWidth="1"/>
    <col min="16" max="16" width="97.453125" style="19" customWidth="1"/>
    <col min="17" max="17" width="10.453125" style="19" customWidth="1"/>
    <col min="18" max="18" width="13" style="19" customWidth="1"/>
    <col min="19" max="19" width="23.453125" style="19" customWidth="1"/>
    <col min="20" max="20" width="116.1796875" style="35" customWidth="1"/>
    <col min="21" max="21" width="40.7265625" style="19" customWidth="1"/>
    <col min="22" max="27" width="7.7265625" style="19" customWidth="1"/>
    <col min="28" max="28" width="12.453125" style="19" customWidth="1"/>
    <col min="29" max="29" width="25.1796875" style="19" customWidth="1"/>
    <col min="30" max="30" width="11.453125" style="19"/>
    <col min="31" max="31" width="27.453125" style="19" customWidth="1"/>
    <col min="32" max="32" width="11.453125" style="19"/>
    <col min="33" max="16384" width="11.453125" style="1"/>
  </cols>
  <sheetData>
    <row r="1" spans="1:32" ht="30" customHeight="1" x14ac:dyDescent="0.4">
      <c r="A1" s="121"/>
      <c r="B1" s="122"/>
      <c r="C1" s="125" t="s">
        <v>136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7"/>
      <c r="V1" s="160" t="s">
        <v>43</v>
      </c>
      <c r="W1" s="160"/>
      <c r="X1" s="160"/>
      <c r="Y1" s="160"/>
      <c r="Z1" s="160"/>
      <c r="AA1" s="160" t="s">
        <v>181</v>
      </c>
      <c r="AB1" s="160"/>
      <c r="AC1" s="161"/>
    </row>
    <row r="2" spans="1:32" ht="30" customHeight="1" x14ac:dyDescent="0.4">
      <c r="A2" s="123"/>
      <c r="B2" s="124"/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30"/>
      <c r="V2" s="162" t="s">
        <v>49</v>
      </c>
      <c r="W2" s="162"/>
      <c r="X2" s="162"/>
      <c r="Y2" s="162"/>
      <c r="Z2" s="162"/>
      <c r="AA2" s="162" t="s">
        <v>178</v>
      </c>
      <c r="AB2" s="162"/>
      <c r="AC2" s="163"/>
    </row>
    <row r="3" spans="1:32" ht="34.5" customHeight="1" x14ac:dyDescent="0.4">
      <c r="A3" s="137" t="s">
        <v>48</v>
      </c>
      <c r="B3" s="138"/>
      <c r="C3" s="139" t="s">
        <v>135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1"/>
    </row>
    <row r="4" spans="1:32" ht="37" customHeight="1" x14ac:dyDescent="0.4">
      <c r="A4" s="137" t="s">
        <v>99</v>
      </c>
      <c r="B4" s="138"/>
      <c r="C4" s="139" t="s">
        <v>179</v>
      </c>
      <c r="D4" s="140"/>
      <c r="E4" s="140"/>
      <c r="F4" s="140"/>
      <c r="G4" s="140"/>
      <c r="H4" s="140"/>
      <c r="I4" s="140"/>
      <c r="J4" s="140"/>
      <c r="K4" s="142"/>
      <c r="L4" s="143" t="s">
        <v>100</v>
      </c>
      <c r="M4" s="144"/>
      <c r="N4" s="144"/>
      <c r="O4" s="138"/>
      <c r="P4" s="139" t="s">
        <v>134</v>
      </c>
      <c r="Q4" s="140"/>
      <c r="R4" s="140"/>
      <c r="S4" s="142"/>
      <c r="T4" s="143" t="s">
        <v>101</v>
      </c>
      <c r="U4" s="138"/>
      <c r="V4" s="139" t="s">
        <v>102</v>
      </c>
      <c r="W4" s="140"/>
      <c r="X4" s="140"/>
      <c r="Y4" s="140"/>
      <c r="Z4" s="140"/>
      <c r="AA4" s="140"/>
      <c r="AB4" s="140"/>
      <c r="AC4" s="141"/>
    </row>
    <row r="5" spans="1:32" ht="44.15" customHeight="1" x14ac:dyDescent="0.4">
      <c r="A5" s="145" t="s">
        <v>103</v>
      </c>
      <c r="B5" s="146"/>
      <c r="C5" s="146"/>
      <c r="D5" s="147"/>
      <c r="E5" s="37" t="s">
        <v>104</v>
      </c>
      <c r="F5" s="151" t="s">
        <v>105</v>
      </c>
      <c r="G5" s="151" t="s">
        <v>106</v>
      </c>
      <c r="H5" s="153" t="s">
        <v>47</v>
      </c>
      <c r="I5" s="154"/>
      <c r="J5" s="154"/>
      <c r="K5" s="154"/>
      <c r="L5" s="154"/>
      <c r="M5" s="154"/>
      <c r="N5" s="154"/>
      <c r="O5" s="155"/>
      <c r="P5" s="156" t="s">
        <v>46</v>
      </c>
      <c r="Q5" s="153" t="s">
        <v>50</v>
      </c>
      <c r="R5" s="154"/>
      <c r="S5" s="154"/>
      <c r="T5" s="154"/>
      <c r="U5" s="155"/>
      <c r="V5" s="153" t="s">
        <v>45</v>
      </c>
      <c r="W5" s="154"/>
      <c r="X5" s="154"/>
      <c r="Y5" s="154"/>
      <c r="Z5" s="154"/>
      <c r="AA5" s="154"/>
      <c r="AB5" s="154"/>
      <c r="AC5" s="165"/>
    </row>
    <row r="6" spans="1:32" s="2" customFormat="1" ht="278.14999999999998" customHeight="1" x14ac:dyDescent="0.35">
      <c r="A6" s="20" t="s">
        <v>44</v>
      </c>
      <c r="B6" s="21" t="s">
        <v>43</v>
      </c>
      <c r="C6" s="21" t="s">
        <v>42</v>
      </c>
      <c r="D6" s="21" t="s">
        <v>41</v>
      </c>
      <c r="E6" s="22" t="s">
        <v>107</v>
      </c>
      <c r="F6" s="152"/>
      <c r="G6" s="152"/>
      <c r="H6" s="23" t="s">
        <v>34</v>
      </c>
      <c r="I6" s="23" t="s">
        <v>33</v>
      </c>
      <c r="J6" s="23" t="s">
        <v>32</v>
      </c>
      <c r="K6" s="23" t="s">
        <v>31</v>
      </c>
      <c r="L6" s="23" t="s">
        <v>30</v>
      </c>
      <c r="M6" s="23" t="s">
        <v>29</v>
      </c>
      <c r="N6" s="23" t="s">
        <v>40</v>
      </c>
      <c r="O6" s="23" t="s">
        <v>27</v>
      </c>
      <c r="P6" s="157"/>
      <c r="Q6" s="23" t="s">
        <v>39</v>
      </c>
      <c r="R6" s="23" t="s">
        <v>38</v>
      </c>
      <c r="S6" s="23" t="s">
        <v>37</v>
      </c>
      <c r="T6" s="23" t="s">
        <v>36</v>
      </c>
      <c r="U6" s="23" t="s">
        <v>35</v>
      </c>
      <c r="V6" s="23" t="s">
        <v>34</v>
      </c>
      <c r="W6" s="23" t="s">
        <v>33</v>
      </c>
      <c r="X6" s="23" t="s">
        <v>32</v>
      </c>
      <c r="Y6" s="23" t="s">
        <v>31</v>
      </c>
      <c r="Z6" s="23" t="s">
        <v>30</v>
      </c>
      <c r="AA6" s="23" t="s">
        <v>29</v>
      </c>
      <c r="AB6" s="23" t="s">
        <v>28</v>
      </c>
      <c r="AC6" s="24" t="s">
        <v>27</v>
      </c>
      <c r="AD6" s="25"/>
      <c r="AE6" s="25"/>
      <c r="AF6" s="25"/>
    </row>
    <row r="7" spans="1:32" ht="131.25" customHeight="1" x14ac:dyDescent="0.35">
      <c r="A7" s="168" t="s">
        <v>26</v>
      </c>
      <c r="B7" s="17">
        <v>301</v>
      </c>
      <c r="C7" s="14" t="str">
        <f>IFERROR(VLOOKUP(B7,[3]PELIGROS!$B$7:$D$130,2,FALSE),"")</f>
        <v xml:space="preserve">Manipulación de herramientas y objetos varios </v>
      </c>
      <c r="D7" s="15" t="str">
        <f>IFERROR(VLOOKUP(B7,[3]PELIGROS!$B$7:$D$130,3,FALSE),"")</f>
        <v>Caída de herramientas y objetos, contusiones.</v>
      </c>
      <c r="E7" s="111" t="s">
        <v>123</v>
      </c>
      <c r="F7" s="13" t="s">
        <v>131</v>
      </c>
      <c r="G7" s="14" t="s">
        <v>113</v>
      </c>
      <c r="H7" s="14">
        <v>2</v>
      </c>
      <c r="I7" s="14">
        <v>1</v>
      </c>
      <c r="J7" s="14">
        <v>2</v>
      </c>
      <c r="K7" s="14">
        <v>3</v>
      </c>
      <c r="L7" s="14">
        <f t="shared" ref="L7:L53" si="0">H7+I7+J7+K7</f>
        <v>8</v>
      </c>
      <c r="M7" s="14">
        <v>1</v>
      </c>
      <c r="N7" s="15">
        <f t="shared" ref="N7" si="1">L7*M7</f>
        <v>8</v>
      </c>
      <c r="O7" s="55" t="str">
        <f t="shared" ref="O7:O42" si="2">IF(N7&gt;=25,"INTOLERABLE",IF(N7&gt;=17,"IMPORTANTE",IF(N7&gt;=9,"MODERADO",IF(N7&gt;=5,"TOLERABLE","TRIVIAL"))))</f>
        <v>TOLERABLE</v>
      </c>
      <c r="P7" s="45" t="s">
        <v>93</v>
      </c>
      <c r="Q7" s="15" t="s">
        <v>51</v>
      </c>
      <c r="R7" s="15" t="s">
        <v>51</v>
      </c>
      <c r="S7" s="15" t="s">
        <v>51</v>
      </c>
      <c r="T7" s="15" t="s">
        <v>148</v>
      </c>
      <c r="U7" s="15" t="s">
        <v>168</v>
      </c>
      <c r="V7" s="15">
        <v>2</v>
      </c>
      <c r="W7" s="15">
        <v>1</v>
      </c>
      <c r="X7" s="15">
        <v>1</v>
      </c>
      <c r="Y7" s="15">
        <v>3</v>
      </c>
      <c r="Z7" s="15">
        <f t="shared" ref="Z7:Z53" si="3">V7+W7+X7+Y7</f>
        <v>7</v>
      </c>
      <c r="AA7" s="15">
        <v>1</v>
      </c>
      <c r="AB7" s="15">
        <f t="shared" ref="AB7" si="4">Z7*AA7</f>
        <v>7</v>
      </c>
      <c r="AC7" s="57" t="str">
        <f t="shared" ref="AC7:AC42" si="5">IF(AB7&gt;=25,"INTOLERABLE",IF(AB7&gt;=17,"IMPORTANTE",IF(AB7&gt;=9,"MODERADO",IF(AB7&gt;=5,"TOLERABLE","TRIVIAL"))))</f>
        <v>TOLERABLE</v>
      </c>
      <c r="AD7" s="1"/>
      <c r="AE7" s="1"/>
      <c r="AF7" s="1"/>
    </row>
    <row r="8" spans="1:32" ht="409.5" customHeight="1" x14ac:dyDescent="0.4">
      <c r="A8" s="169"/>
      <c r="B8" s="28">
        <v>908</v>
      </c>
      <c r="C8" s="14" t="str">
        <f>IFERROR(VLOOKUP(B8,[3]PELIGROS!$B$7:$D$130,2,FALSE),"")</f>
        <v>Virus SARS-CoV-2 (Virus que produce la enfermedad COVID-19)</v>
      </c>
      <c r="D8" s="15" t="str">
        <f>IFERROR(VLOOKUP(B8,[3]PELIGROS!$B$7:$D$130,3,FALSE),"")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" s="115"/>
      <c r="F8" s="13" t="s">
        <v>125</v>
      </c>
      <c r="G8" s="27" t="s">
        <v>126</v>
      </c>
      <c r="H8" s="14">
        <v>2</v>
      </c>
      <c r="I8" s="26">
        <v>1</v>
      </c>
      <c r="J8" s="26">
        <v>1</v>
      </c>
      <c r="K8" s="27">
        <v>3</v>
      </c>
      <c r="L8" s="27">
        <f t="shared" si="0"/>
        <v>7</v>
      </c>
      <c r="M8" s="26">
        <v>2</v>
      </c>
      <c r="N8" s="26">
        <f t="shared" ref="N8:N14" si="6">L8*M8</f>
        <v>14</v>
      </c>
      <c r="O8" s="54" t="str">
        <f t="shared" si="2"/>
        <v>MODERADO</v>
      </c>
      <c r="P8" s="51" t="s">
        <v>191</v>
      </c>
      <c r="Q8" s="15" t="s">
        <v>51</v>
      </c>
      <c r="R8" s="15" t="s">
        <v>51</v>
      </c>
      <c r="S8" s="15" t="s">
        <v>51</v>
      </c>
      <c r="T8" s="52" t="s">
        <v>163</v>
      </c>
      <c r="U8" s="15"/>
      <c r="V8" s="15">
        <v>2</v>
      </c>
      <c r="W8" s="26">
        <v>1</v>
      </c>
      <c r="X8" s="26">
        <v>1</v>
      </c>
      <c r="Y8" s="26">
        <v>1</v>
      </c>
      <c r="Z8" s="26">
        <f t="shared" si="3"/>
        <v>5</v>
      </c>
      <c r="AA8" s="26">
        <v>2</v>
      </c>
      <c r="AB8" s="26">
        <f t="shared" ref="AB8:AB14" si="7">Z8*AA8</f>
        <v>10</v>
      </c>
      <c r="AC8" s="56" t="str">
        <f t="shared" si="5"/>
        <v>MODERADO</v>
      </c>
    </row>
    <row r="9" spans="1:32" ht="127.5" customHeight="1" x14ac:dyDescent="0.35">
      <c r="A9" s="148" t="s">
        <v>25</v>
      </c>
      <c r="B9" s="15">
        <v>100</v>
      </c>
      <c r="C9" s="14" t="str">
        <f>IFERROR(VLOOKUP(B9,[3]PELIGROS!$B$7:$D$130,2,FALSE),"")</f>
        <v>Suelo en mal estado/ irregular</v>
      </c>
      <c r="D9" s="15" t="str">
        <f>IFERROR(VLOOKUP(B9,[3]PELIGROS!$B$7:$D$130,3,FALSE),"")</f>
        <v>Caída al mismo nivel, golpes, tropezones, fractura, estirones musculares</v>
      </c>
      <c r="E9" s="111" t="s">
        <v>123</v>
      </c>
      <c r="F9" s="13" t="s">
        <v>130</v>
      </c>
      <c r="G9" s="14" t="s">
        <v>113</v>
      </c>
      <c r="H9" s="14">
        <v>2</v>
      </c>
      <c r="I9" s="14">
        <v>2</v>
      </c>
      <c r="J9" s="14">
        <v>2</v>
      </c>
      <c r="K9" s="14">
        <v>3</v>
      </c>
      <c r="L9" s="14">
        <f t="shared" si="0"/>
        <v>9</v>
      </c>
      <c r="M9" s="14">
        <v>2</v>
      </c>
      <c r="N9" s="15">
        <f t="shared" si="6"/>
        <v>18</v>
      </c>
      <c r="O9" s="53" t="str">
        <f t="shared" si="2"/>
        <v>IMPORTANTE</v>
      </c>
      <c r="P9" s="45" t="s">
        <v>93</v>
      </c>
      <c r="Q9" s="15" t="s">
        <v>51</v>
      </c>
      <c r="R9" s="15" t="s">
        <v>51</v>
      </c>
      <c r="S9" s="15" t="s">
        <v>51</v>
      </c>
      <c r="T9" s="15" t="s">
        <v>149</v>
      </c>
      <c r="U9" s="15" t="s">
        <v>169</v>
      </c>
      <c r="V9" s="15">
        <v>2</v>
      </c>
      <c r="W9" s="15">
        <v>1</v>
      </c>
      <c r="X9" s="15">
        <v>1</v>
      </c>
      <c r="Y9" s="15">
        <v>3</v>
      </c>
      <c r="Z9" s="15">
        <f t="shared" si="3"/>
        <v>7</v>
      </c>
      <c r="AA9" s="15">
        <v>1</v>
      </c>
      <c r="AB9" s="15">
        <f t="shared" si="7"/>
        <v>7</v>
      </c>
      <c r="AC9" s="57" t="str">
        <f t="shared" si="5"/>
        <v>TOLERABLE</v>
      </c>
      <c r="AD9" s="1"/>
      <c r="AE9" s="1"/>
      <c r="AF9" s="1"/>
    </row>
    <row r="10" spans="1:32" ht="138" customHeight="1" x14ac:dyDescent="0.35">
      <c r="A10" s="149"/>
      <c r="B10" s="43">
        <v>101</v>
      </c>
      <c r="C10" s="14" t="str">
        <f>IFERROR(VLOOKUP(B10,[3]PELIGROS!$B$7:$D$130,2,FALSE),"")</f>
        <v>Objetos en el Suelo</v>
      </c>
      <c r="D10" s="15" t="str">
        <f>IFERROR(VLOOKUP(B10,[3]PELIGROS!$B$7:$D$130,3,FALSE),"")</f>
        <v>Caída al mismo nivel, tropesones, golpes, rasmilladuras, daño a la salud</v>
      </c>
      <c r="E10" s="112"/>
      <c r="F10" s="13" t="s">
        <v>130</v>
      </c>
      <c r="G10" s="14" t="s">
        <v>113</v>
      </c>
      <c r="H10" s="14">
        <v>2</v>
      </c>
      <c r="I10" s="14">
        <v>1</v>
      </c>
      <c r="J10" s="14">
        <v>2</v>
      </c>
      <c r="K10" s="14">
        <v>3</v>
      </c>
      <c r="L10" s="14">
        <f t="shared" si="0"/>
        <v>8</v>
      </c>
      <c r="M10" s="14">
        <v>1</v>
      </c>
      <c r="N10" s="15">
        <f t="shared" si="6"/>
        <v>8</v>
      </c>
      <c r="O10" s="55" t="str">
        <f t="shared" si="2"/>
        <v>TOLERABLE</v>
      </c>
      <c r="P10" s="45" t="s">
        <v>93</v>
      </c>
      <c r="Q10" s="15" t="s">
        <v>51</v>
      </c>
      <c r="R10" s="15" t="s">
        <v>51</v>
      </c>
      <c r="S10" s="15" t="s">
        <v>51</v>
      </c>
      <c r="T10" s="15" t="s">
        <v>151</v>
      </c>
      <c r="U10" s="15" t="s">
        <v>169</v>
      </c>
      <c r="V10" s="15">
        <v>2</v>
      </c>
      <c r="W10" s="15">
        <v>1</v>
      </c>
      <c r="X10" s="15">
        <v>1</v>
      </c>
      <c r="Y10" s="15">
        <v>3</v>
      </c>
      <c r="Z10" s="15">
        <f t="shared" si="3"/>
        <v>7</v>
      </c>
      <c r="AA10" s="15">
        <v>1</v>
      </c>
      <c r="AB10" s="15">
        <f t="shared" si="7"/>
        <v>7</v>
      </c>
      <c r="AC10" s="57" t="str">
        <f t="shared" si="5"/>
        <v>TOLERABLE</v>
      </c>
      <c r="AD10" s="1"/>
      <c r="AE10" s="1"/>
      <c r="AF10" s="1"/>
    </row>
    <row r="11" spans="1:32" ht="134.25" customHeight="1" x14ac:dyDescent="0.35">
      <c r="A11" s="148"/>
      <c r="B11" s="15">
        <v>102</v>
      </c>
      <c r="C11" s="14" t="str">
        <f>IFERROR(VLOOKUP(B11,[3]PELIGROS!$B$7:$D$130,2,FALSE),"")</f>
        <v>Líquidos/emulsiones en el Suelo</v>
      </c>
      <c r="D11" s="15" t="str">
        <f>IFERROR(VLOOKUP(B11,[3]PELIGROS!$B$7:$D$130,3,FALSE),"")</f>
        <v>Caída al mismo nivel, golpes, resbalones</v>
      </c>
      <c r="E11" s="112"/>
      <c r="F11" s="13" t="s">
        <v>128</v>
      </c>
      <c r="G11" s="14" t="s">
        <v>113</v>
      </c>
      <c r="H11" s="14">
        <v>2</v>
      </c>
      <c r="I11" s="14">
        <v>1</v>
      </c>
      <c r="J11" s="14">
        <v>2</v>
      </c>
      <c r="K11" s="14">
        <v>3</v>
      </c>
      <c r="L11" s="14">
        <f t="shared" si="0"/>
        <v>8</v>
      </c>
      <c r="M11" s="14">
        <v>1</v>
      </c>
      <c r="N11" s="15">
        <f t="shared" si="6"/>
        <v>8</v>
      </c>
      <c r="O11" s="55" t="str">
        <f t="shared" si="2"/>
        <v>TOLERABLE</v>
      </c>
      <c r="P11" s="45" t="s">
        <v>93</v>
      </c>
      <c r="Q11" s="15" t="s">
        <v>51</v>
      </c>
      <c r="R11" s="15" t="s">
        <v>51</v>
      </c>
      <c r="S11" s="15" t="s">
        <v>51</v>
      </c>
      <c r="T11" s="15" t="s">
        <v>150</v>
      </c>
      <c r="U11" s="15" t="s">
        <v>169</v>
      </c>
      <c r="V11" s="15">
        <v>2</v>
      </c>
      <c r="W11" s="15">
        <v>1</v>
      </c>
      <c r="X11" s="15">
        <v>1</v>
      </c>
      <c r="Y11" s="15">
        <v>3</v>
      </c>
      <c r="Z11" s="15">
        <f t="shared" si="3"/>
        <v>7</v>
      </c>
      <c r="AA11" s="15">
        <v>1</v>
      </c>
      <c r="AB11" s="15">
        <f t="shared" si="7"/>
        <v>7</v>
      </c>
      <c r="AC11" s="57" t="str">
        <f t="shared" si="5"/>
        <v>TOLERABLE</v>
      </c>
      <c r="AD11" s="1"/>
      <c r="AE11" s="1"/>
      <c r="AF11" s="1"/>
    </row>
    <row r="12" spans="1:32" ht="133.5" customHeight="1" x14ac:dyDescent="0.35">
      <c r="A12" s="148"/>
      <c r="B12" s="15">
        <v>200</v>
      </c>
      <c r="C12" s="14" t="str">
        <f>IFERROR(VLOOKUP(B12,[3]PELIGROS!$B$7:$D$130,2,FALSE),"")</f>
        <v>Tránsito vehicular</v>
      </c>
      <c r="D12" s="15" t="str">
        <f>IFERROR(VLOOKUP(B12,[3]PELIGROS!$B$7:$D$130,3,FALSE),"")</f>
        <v>Colisión, atropello, volcadura</v>
      </c>
      <c r="E12" s="112"/>
      <c r="F12" s="13" t="s">
        <v>131</v>
      </c>
      <c r="G12" s="14" t="s">
        <v>113</v>
      </c>
      <c r="H12" s="14">
        <v>2</v>
      </c>
      <c r="I12" s="14">
        <v>2</v>
      </c>
      <c r="J12" s="14">
        <v>2</v>
      </c>
      <c r="K12" s="14">
        <v>3</v>
      </c>
      <c r="L12" s="14">
        <f t="shared" si="0"/>
        <v>9</v>
      </c>
      <c r="M12" s="14">
        <v>3</v>
      </c>
      <c r="N12" s="15">
        <f t="shared" si="6"/>
        <v>27</v>
      </c>
      <c r="O12" s="53" t="str">
        <f t="shared" si="2"/>
        <v>INTOLERABLE</v>
      </c>
      <c r="P12" s="45" t="s">
        <v>93</v>
      </c>
      <c r="Q12" s="15" t="s">
        <v>51</v>
      </c>
      <c r="R12" s="15" t="s">
        <v>51</v>
      </c>
      <c r="S12" s="15" t="s">
        <v>51</v>
      </c>
      <c r="T12" s="15" t="s">
        <v>152</v>
      </c>
      <c r="U12" s="15" t="s">
        <v>170</v>
      </c>
      <c r="V12" s="15">
        <v>2</v>
      </c>
      <c r="W12" s="15">
        <v>1</v>
      </c>
      <c r="X12" s="15">
        <v>1</v>
      </c>
      <c r="Y12" s="15">
        <v>3</v>
      </c>
      <c r="Z12" s="15">
        <f t="shared" si="3"/>
        <v>7</v>
      </c>
      <c r="AA12" s="15">
        <v>2</v>
      </c>
      <c r="AB12" s="15">
        <f t="shared" si="7"/>
        <v>14</v>
      </c>
      <c r="AC12" s="56" t="str">
        <f t="shared" si="5"/>
        <v>MODERADO</v>
      </c>
      <c r="AD12" s="1"/>
      <c r="AE12" s="1"/>
      <c r="AF12" s="1"/>
    </row>
    <row r="13" spans="1:32" ht="142" customHeight="1" x14ac:dyDescent="0.35">
      <c r="A13" s="148"/>
      <c r="B13" s="15">
        <v>1002</v>
      </c>
      <c r="C13" s="14" t="str">
        <f>IFERROR(VLOOKUP(B13,[3]PELIGROS!$B$7:$D$130,2,FALSE),"")</f>
        <v>Objetos pesados</v>
      </c>
      <c r="D13" s="15" t="str">
        <f>IFERROR(VLOOKUP(B13,[3]PELIGROS!$B$7:$D$130,3,FALSE),"")</f>
        <v>Carga o movimiento de materiales o equipos, sobreesfuerzo, lesiones musculares, hernias</v>
      </c>
      <c r="E13" s="112"/>
      <c r="F13" s="13" t="s">
        <v>133</v>
      </c>
      <c r="G13" s="14" t="s">
        <v>126</v>
      </c>
      <c r="H13" s="14">
        <v>2</v>
      </c>
      <c r="I13" s="14">
        <v>2</v>
      </c>
      <c r="J13" s="14">
        <v>2</v>
      </c>
      <c r="K13" s="14">
        <v>3</v>
      </c>
      <c r="L13" s="14">
        <f t="shared" si="0"/>
        <v>9</v>
      </c>
      <c r="M13" s="14">
        <v>3</v>
      </c>
      <c r="N13" s="15">
        <f t="shared" si="6"/>
        <v>27</v>
      </c>
      <c r="O13" s="53" t="str">
        <f t="shared" si="2"/>
        <v>INTOLERABLE</v>
      </c>
      <c r="P13" s="45" t="s">
        <v>94</v>
      </c>
      <c r="Q13" s="15" t="s">
        <v>51</v>
      </c>
      <c r="R13" s="15" t="s">
        <v>51</v>
      </c>
      <c r="S13" s="15" t="s">
        <v>154</v>
      </c>
      <c r="T13" s="15" t="s">
        <v>153</v>
      </c>
      <c r="U13" s="15" t="s">
        <v>170</v>
      </c>
      <c r="V13" s="15">
        <v>2</v>
      </c>
      <c r="W13" s="15">
        <v>1</v>
      </c>
      <c r="X13" s="15">
        <v>1</v>
      </c>
      <c r="Y13" s="15">
        <v>3</v>
      </c>
      <c r="Z13" s="15">
        <f t="shared" si="3"/>
        <v>7</v>
      </c>
      <c r="AA13" s="15">
        <v>1</v>
      </c>
      <c r="AB13" s="15">
        <f t="shared" si="7"/>
        <v>7</v>
      </c>
      <c r="AC13" s="57" t="str">
        <f t="shared" si="5"/>
        <v>TOLERABLE</v>
      </c>
      <c r="AD13" s="1"/>
      <c r="AE13" s="1"/>
      <c r="AF13" s="1"/>
    </row>
    <row r="14" spans="1:32" ht="120" x14ac:dyDescent="0.35">
      <c r="A14" s="148"/>
      <c r="B14" s="17">
        <v>800</v>
      </c>
      <c r="C14" s="14" t="str">
        <f>IFERROR(VLOOKUP(B14,[3]PELIGROS!$B$7:$D$130,2,FALSE),"")</f>
        <v>Ruido debido a máquinas o equipos</v>
      </c>
      <c r="D14" s="15" t="str">
        <f>IFERROR(VLOOKUP(B14,[3]PELIGROS!$B$7:$D$130,3,FALSE),"")</f>
        <v>Exposición continua al ruido, hipoacusia, tensión muscular, estrés, falta de concentración.</v>
      </c>
      <c r="E14" s="112"/>
      <c r="F14" s="16" t="s">
        <v>128</v>
      </c>
      <c r="G14" s="18" t="s">
        <v>126</v>
      </c>
      <c r="H14" s="14">
        <v>2</v>
      </c>
      <c r="I14" s="18">
        <v>2</v>
      </c>
      <c r="J14" s="18">
        <v>2</v>
      </c>
      <c r="K14" s="14">
        <v>3</v>
      </c>
      <c r="L14" s="14">
        <f t="shared" si="0"/>
        <v>9</v>
      </c>
      <c r="M14" s="18">
        <v>3</v>
      </c>
      <c r="N14" s="15">
        <f t="shared" si="6"/>
        <v>27</v>
      </c>
      <c r="O14" s="53" t="str">
        <f t="shared" si="2"/>
        <v>INTOLERABLE</v>
      </c>
      <c r="P14" s="45" t="s">
        <v>95</v>
      </c>
      <c r="Q14" s="15" t="s">
        <v>51</v>
      </c>
      <c r="R14" s="15" t="s">
        <v>51</v>
      </c>
      <c r="S14" s="15" t="s">
        <v>51</v>
      </c>
      <c r="T14" s="15" t="s">
        <v>155</v>
      </c>
      <c r="U14" s="15" t="s">
        <v>171</v>
      </c>
      <c r="V14" s="15">
        <v>2</v>
      </c>
      <c r="W14" s="15">
        <v>1</v>
      </c>
      <c r="X14" s="15">
        <v>1</v>
      </c>
      <c r="Y14" s="15">
        <v>3</v>
      </c>
      <c r="Z14" s="15">
        <f t="shared" si="3"/>
        <v>7</v>
      </c>
      <c r="AA14" s="15">
        <v>1</v>
      </c>
      <c r="AB14" s="15">
        <f t="shared" si="7"/>
        <v>7</v>
      </c>
      <c r="AC14" s="57" t="str">
        <f t="shared" si="5"/>
        <v>TOLERABLE</v>
      </c>
      <c r="AD14" s="1"/>
      <c r="AE14" s="1"/>
      <c r="AF14" s="1"/>
    </row>
    <row r="15" spans="1:32" ht="409.5" customHeight="1" x14ac:dyDescent="0.4">
      <c r="A15" s="150"/>
      <c r="B15" s="28">
        <v>908</v>
      </c>
      <c r="C15" s="14" t="str">
        <f>IFERROR(VLOOKUP(B15,[3]PELIGROS!$B$7:$D$130,2,FALSE),"")</f>
        <v>Virus SARS-CoV-2 (Virus que produce la enfermedad COVID-19)</v>
      </c>
      <c r="D15" s="15" t="str">
        <f>IFERROR(VLOOKUP(B15,[3]PELIGROS!$B$7:$D$130,3,FALSE),"")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" s="113"/>
      <c r="F15" s="13" t="s">
        <v>125</v>
      </c>
      <c r="G15" s="27" t="s">
        <v>126</v>
      </c>
      <c r="H15" s="14">
        <v>2</v>
      </c>
      <c r="I15" s="26">
        <v>1</v>
      </c>
      <c r="J15" s="26">
        <v>1</v>
      </c>
      <c r="K15" s="27">
        <v>3</v>
      </c>
      <c r="L15" s="27">
        <f t="shared" ref="L15" si="8">H15+I15+J15+K15</f>
        <v>7</v>
      </c>
      <c r="M15" s="26">
        <v>2</v>
      </c>
      <c r="N15" s="26">
        <f t="shared" ref="N15" si="9">L15*M15</f>
        <v>14</v>
      </c>
      <c r="O15" s="54" t="str">
        <f t="shared" ref="O15" si="10">IF(N15&gt;=25,"INTOLERABLE",IF(N15&gt;=17,"IMPORTANTE",IF(N15&gt;=9,"MODERADO",IF(N15&gt;=5,"TOLERABLE","TRIVIAL"))))</f>
        <v>MODERADO</v>
      </c>
      <c r="P15" s="51" t="s">
        <v>191</v>
      </c>
      <c r="Q15" s="15" t="s">
        <v>51</v>
      </c>
      <c r="R15" s="15" t="s">
        <v>51</v>
      </c>
      <c r="S15" s="15" t="s">
        <v>51</v>
      </c>
      <c r="T15" s="52" t="s">
        <v>163</v>
      </c>
      <c r="U15" s="15" t="s">
        <v>51</v>
      </c>
      <c r="V15" s="15">
        <v>2</v>
      </c>
      <c r="W15" s="26">
        <v>1</v>
      </c>
      <c r="X15" s="26">
        <v>1</v>
      </c>
      <c r="Y15" s="26">
        <v>1</v>
      </c>
      <c r="Z15" s="26">
        <f t="shared" ref="Z15" si="11">V15+W15+X15+Y15</f>
        <v>5</v>
      </c>
      <c r="AA15" s="26">
        <v>2</v>
      </c>
      <c r="AB15" s="26">
        <f t="shared" ref="AB15" si="12">Z15*AA15</f>
        <v>10</v>
      </c>
      <c r="AC15" s="56" t="str">
        <f t="shared" ref="AC15" si="13">IF(AB15&gt;=25,"INTOLERABLE",IF(AB15&gt;=17,"IMPORTANTE",IF(AB15&gt;=9,"MODERADO",IF(AB15&gt;=5,"TOLERABLE","TRIVIAL"))))</f>
        <v>MODERADO</v>
      </c>
    </row>
    <row r="16" spans="1:32" ht="141" customHeight="1" x14ac:dyDescent="0.35">
      <c r="A16" s="98" t="s">
        <v>24</v>
      </c>
      <c r="B16" s="15">
        <v>500</v>
      </c>
      <c r="C16" s="14" t="str">
        <f>IFERROR(VLOOKUP(B16,[3]PELIGROS!$B$7:$D$130,2,FALSE),"")</f>
        <v>Líneas eléctricas/Puntos energizados en Baja Tensión.</v>
      </c>
      <c r="D16" s="15" t="str">
        <f>IFERROR(VLOOKUP(B16,[3]PELIGROS!$B$7:$D$130,3,FALSE),"")</f>
        <v>Contacto con energía eléctrica en baja tensión, electrización, paro respiratorio, paro circulatorio, shock eléctrico, asfixia</v>
      </c>
      <c r="E16" s="111" t="s">
        <v>123</v>
      </c>
      <c r="F16" s="13" t="s">
        <v>129</v>
      </c>
      <c r="G16" s="14" t="s">
        <v>113</v>
      </c>
      <c r="H16" s="14">
        <v>2</v>
      </c>
      <c r="I16" s="14">
        <v>2</v>
      </c>
      <c r="J16" s="14">
        <v>2</v>
      </c>
      <c r="K16" s="14">
        <v>2</v>
      </c>
      <c r="L16" s="14">
        <f t="shared" si="0"/>
        <v>8</v>
      </c>
      <c r="M16" s="14">
        <v>3</v>
      </c>
      <c r="N16" s="15">
        <f t="shared" ref="N16:N57" si="14">L16*M16</f>
        <v>24</v>
      </c>
      <c r="O16" s="53" t="str">
        <f t="shared" si="2"/>
        <v>IMPORTANTE</v>
      </c>
      <c r="P16" s="45" t="s">
        <v>93</v>
      </c>
      <c r="Q16" s="15" t="s">
        <v>51</v>
      </c>
      <c r="R16" s="15" t="s">
        <v>51</v>
      </c>
      <c r="S16" s="44" t="s">
        <v>0</v>
      </c>
      <c r="T16" s="15" t="s">
        <v>156</v>
      </c>
      <c r="U16" s="15" t="s">
        <v>176</v>
      </c>
      <c r="V16" s="15">
        <v>2</v>
      </c>
      <c r="W16" s="15">
        <v>1</v>
      </c>
      <c r="X16" s="15">
        <v>1</v>
      </c>
      <c r="Y16" s="15">
        <v>2</v>
      </c>
      <c r="Z16" s="15">
        <f t="shared" si="3"/>
        <v>6</v>
      </c>
      <c r="AA16" s="15">
        <v>2</v>
      </c>
      <c r="AB16" s="15">
        <f t="shared" ref="AB16:AB57" si="15">Z16*AA16</f>
        <v>12</v>
      </c>
      <c r="AC16" s="56" t="str">
        <f t="shared" si="5"/>
        <v>MODERADO</v>
      </c>
      <c r="AD16" s="1"/>
      <c r="AE16" s="1"/>
      <c r="AF16" s="1"/>
    </row>
    <row r="17" spans="1:32" ht="130.5" customHeight="1" x14ac:dyDescent="0.35">
      <c r="A17" s="99"/>
      <c r="B17" s="15">
        <v>501</v>
      </c>
      <c r="C17" s="14" t="str">
        <f>IFERROR(VLOOKUP(B17,[3]PELIGROS!$B$7:$D$130,2,FALSE),"")</f>
        <v>Líneas eléctricas/Puntos energizados en Media Tensión.</v>
      </c>
      <c r="D17" s="15" t="str">
        <f>IFERROR(VLOOKUP(B17,[3]PELIGROS!$B$7:$D$130,3,FALSE),"")</f>
        <v>Contacto con energía eléctrica en media tensión, electrización, electrocución</v>
      </c>
      <c r="E17" s="112"/>
      <c r="F17" s="13" t="s">
        <v>129</v>
      </c>
      <c r="G17" s="14" t="s">
        <v>113</v>
      </c>
      <c r="H17" s="14">
        <v>2</v>
      </c>
      <c r="I17" s="14">
        <v>2</v>
      </c>
      <c r="J17" s="14">
        <v>2</v>
      </c>
      <c r="K17" s="14">
        <v>2</v>
      </c>
      <c r="L17" s="14">
        <f t="shared" si="0"/>
        <v>8</v>
      </c>
      <c r="M17" s="14">
        <v>3</v>
      </c>
      <c r="N17" s="15">
        <f t="shared" si="14"/>
        <v>24</v>
      </c>
      <c r="O17" s="53" t="str">
        <f t="shared" si="2"/>
        <v>IMPORTANTE</v>
      </c>
      <c r="P17" s="45" t="s">
        <v>93</v>
      </c>
      <c r="Q17" s="15" t="s">
        <v>51</v>
      </c>
      <c r="R17" s="15" t="s">
        <v>51</v>
      </c>
      <c r="S17" s="44" t="s">
        <v>0</v>
      </c>
      <c r="T17" s="15" t="s">
        <v>157</v>
      </c>
      <c r="U17" s="15" t="s">
        <v>177</v>
      </c>
      <c r="V17" s="15">
        <v>2</v>
      </c>
      <c r="W17" s="15">
        <v>1</v>
      </c>
      <c r="X17" s="15">
        <v>1</v>
      </c>
      <c r="Y17" s="15">
        <v>2</v>
      </c>
      <c r="Z17" s="15">
        <f t="shared" si="3"/>
        <v>6</v>
      </c>
      <c r="AA17" s="15">
        <v>2</v>
      </c>
      <c r="AB17" s="15">
        <f t="shared" si="15"/>
        <v>12</v>
      </c>
      <c r="AC17" s="56" t="str">
        <f t="shared" si="5"/>
        <v>MODERADO</v>
      </c>
      <c r="AD17" s="1"/>
      <c r="AE17" s="1"/>
      <c r="AF17" s="1"/>
    </row>
    <row r="18" spans="1:32" ht="409.5" customHeight="1" x14ac:dyDescent="0.4">
      <c r="A18" s="100"/>
      <c r="B18" s="26">
        <v>908</v>
      </c>
      <c r="C18" s="14" t="str">
        <f>IFERROR(VLOOKUP(B18,[3]PELIGROS!$B$7:$D$130,2,FALSE),"")</f>
        <v>Virus SARS-CoV-2 (Virus que produce la enfermedad COVID-19)</v>
      </c>
      <c r="D18" s="15" t="str">
        <f>IFERROR(VLOOKUP(B18,[3]PELIGROS!$B$7:$D$130,3,FALSE),"")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8" s="115"/>
      <c r="F18" s="13" t="s">
        <v>125</v>
      </c>
      <c r="G18" s="27" t="s">
        <v>126</v>
      </c>
      <c r="H18" s="14">
        <v>2</v>
      </c>
      <c r="I18" s="26">
        <v>1</v>
      </c>
      <c r="J18" s="26">
        <v>1</v>
      </c>
      <c r="K18" s="27">
        <v>3</v>
      </c>
      <c r="L18" s="27">
        <f t="shared" ref="L18" si="16">H18+I18+J18+K18</f>
        <v>7</v>
      </c>
      <c r="M18" s="26">
        <v>2</v>
      </c>
      <c r="N18" s="26">
        <f t="shared" si="14"/>
        <v>14</v>
      </c>
      <c r="O18" s="54" t="str">
        <f t="shared" ref="O18" si="17">IF(N18&gt;=25,"INTOLERABLE",IF(N18&gt;=17,"IMPORTANTE",IF(N18&gt;=9,"MODERADO",IF(N18&gt;=5,"TOLERABLE","TRIVIAL"))))</f>
        <v>MODERADO</v>
      </c>
      <c r="P18" s="51" t="s">
        <v>191</v>
      </c>
      <c r="Q18" s="15" t="s">
        <v>51</v>
      </c>
      <c r="R18" s="15" t="s">
        <v>51</v>
      </c>
      <c r="S18" s="15" t="s">
        <v>51</v>
      </c>
      <c r="T18" s="47" t="s">
        <v>163</v>
      </c>
      <c r="U18" s="15"/>
      <c r="V18" s="15">
        <v>2</v>
      </c>
      <c r="W18" s="26">
        <v>1</v>
      </c>
      <c r="X18" s="26">
        <v>1</v>
      </c>
      <c r="Y18" s="26">
        <v>1</v>
      </c>
      <c r="Z18" s="26">
        <f t="shared" ref="Z18" si="18">V18+W18+X18+Y18</f>
        <v>5</v>
      </c>
      <c r="AA18" s="26">
        <v>2</v>
      </c>
      <c r="AB18" s="26">
        <f t="shared" si="15"/>
        <v>10</v>
      </c>
      <c r="AC18" s="56" t="str">
        <f t="shared" ref="AC18" si="19">IF(AB18&gt;=25,"INTOLERABLE",IF(AB18&gt;=17,"IMPORTANTE",IF(AB18&gt;=9,"MODERADO",IF(AB18&gt;=5,"TOLERABLE","TRIVIAL"))))</f>
        <v>MODERADO</v>
      </c>
    </row>
    <row r="19" spans="1:32" ht="171" customHeight="1" x14ac:dyDescent="0.35">
      <c r="A19" s="118" t="s">
        <v>23</v>
      </c>
      <c r="B19" s="15">
        <v>113</v>
      </c>
      <c r="C19" s="14" t="str">
        <f>IFERROR(VLOOKUP(B19,[3]PELIGROS!$B$7:$D$130,2,FALSE),"")</f>
        <v>Transporte de carga</v>
      </c>
      <c r="D19" s="15" t="str">
        <f>IFERROR(VLOOKUP(B19,[3]PELIGROS!$B$7:$D$130,3,FALSE),"")</f>
        <v>Caída de objetos, choques, atropellamiento, fracturas.</v>
      </c>
      <c r="E19" s="111" t="s">
        <v>123</v>
      </c>
      <c r="F19" s="13" t="s">
        <v>131</v>
      </c>
      <c r="G19" s="14" t="s">
        <v>113</v>
      </c>
      <c r="H19" s="14">
        <v>2</v>
      </c>
      <c r="I19" s="14">
        <v>2</v>
      </c>
      <c r="J19" s="14">
        <v>2</v>
      </c>
      <c r="K19" s="14">
        <v>2</v>
      </c>
      <c r="L19" s="14">
        <f t="shared" si="0"/>
        <v>8</v>
      </c>
      <c r="M19" s="14">
        <v>3</v>
      </c>
      <c r="N19" s="15">
        <f t="shared" si="14"/>
        <v>24</v>
      </c>
      <c r="O19" s="53" t="str">
        <f t="shared" si="2"/>
        <v>IMPORTANTE</v>
      </c>
      <c r="P19" s="45" t="s">
        <v>93</v>
      </c>
      <c r="Q19" s="15" t="s">
        <v>51</v>
      </c>
      <c r="R19" s="15" t="s">
        <v>51</v>
      </c>
      <c r="S19" s="15" t="s">
        <v>154</v>
      </c>
      <c r="T19" s="15" t="s">
        <v>153</v>
      </c>
      <c r="U19" s="15" t="s">
        <v>137</v>
      </c>
      <c r="V19" s="15">
        <v>2</v>
      </c>
      <c r="W19" s="15">
        <v>1</v>
      </c>
      <c r="X19" s="15">
        <v>1</v>
      </c>
      <c r="Y19" s="15">
        <v>2</v>
      </c>
      <c r="Z19" s="15">
        <f t="shared" si="3"/>
        <v>6</v>
      </c>
      <c r="AA19" s="15">
        <v>2</v>
      </c>
      <c r="AB19" s="15">
        <f t="shared" si="15"/>
        <v>12</v>
      </c>
      <c r="AC19" s="56" t="str">
        <f t="shared" si="5"/>
        <v>MODERADO</v>
      </c>
      <c r="AD19" s="1"/>
      <c r="AE19" s="1"/>
      <c r="AF19" s="1"/>
    </row>
    <row r="20" spans="1:32" ht="148.5" customHeight="1" x14ac:dyDescent="0.35">
      <c r="A20" s="118"/>
      <c r="B20" s="15">
        <v>301</v>
      </c>
      <c r="C20" s="14" t="str">
        <f>IFERROR(VLOOKUP(B20,[3]PELIGROS!$B$7:$D$130,2,FALSE),"")</f>
        <v xml:space="preserve">Manipulación de herramientas y objetos varios </v>
      </c>
      <c r="D20" s="15" t="str">
        <f>IFERROR(VLOOKUP(B20,[3]PELIGROS!$B$7:$D$130,3,FALSE),"")</f>
        <v>Caída de herramientas y objetos, contusiones.</v>
      </c>
      <c r="E20" s="112"/>
      <c r="F20" s="13" t="s">
        <v>131</v>
      </c>
      <c r="G20" s="14" t="s">
        <v>113</v>
      </c>
      <c r="H20" s="14">
        <v>2</v>
      </c>
      <c r="I20" s="14">
        <v>1</v>
      </c>
      <c r="J20" s="14">
        <v>2</v>
      </c>
      <c r="K20" s="14">
        <v>2</v>
      </c>
      <c r="L20" s="14">
        <f t="shared" si="0"/>
        <v>7</v>
      </c>
      <c r="M20" s="14">
        <v>1</v>
      </c>
      <c r="N20" s="15">
        <f t="shared" si="14"/>
        <v>7</v>
      </c>
      <c r="O20" s="55" t="str">
        <f t="shared" si="2"/>
        <v>TOLERABLE</v>
      </c>
      <c r="P20" s="45" t="s">
        <v>93</v>
      </c>
      <c r="Q20" s="15" t="s">
        <v>51</v>
      </c>
      <c r="R20" s="15" t="s">
        <v>51</v>
      </c>
      <c r="S20" s="15" t="s">
        <v>51</v>
      </c>
      <c r="T20" s="15" t="s">
        <v>153</v>
      </c>
      <c r="U20" s="15" t="s">
        <v>168</v>
      </c>
      <c r="V20" s="15">
        <v>2</v>
      </c>
      <c r="W20" s="15">
        <v>1</v>
      </c>
      <c r="X20" s="15">
        <v>1</v>
      </c>
      <c r="Y20" s="15">
        <v>2</v>
      </c>
      <c r="Z20" s="15">
        <f t="shared" si="3"/>
        <v>6</v>
      </c>
      <c r="AA20" s="15">
        <v>1</v>
      </c>
      <c r="AB20" s="15">
        <f t="shared" si="15"/>
        <v>6</v>
      </c>
      <c r="AC20" s="57" t="str">
        <f t="shared" si="5"/>
        <v>TOLERABLE</v>
      </c>
      <c r="AD20" s="1"/>
      <c r="AE20" s="1"/>
      <c r="AF20" s="1"/>
    </row>
    <row r="21" spans="1:32" ht="120" customHeight="1" x14ac:dyDescent="0.35">
      <c r="A21" s="118"/>
      <c r="B21" s="15">
        <v>411</v>
      </c>
      <c r="C21" s="14" t="str">
        <f>IFERROR(VLOOKUP(B21,[3]PELIGROS!$B$7:$D$130,2,FALSE),"")</f>
        <v>Productos inflamables</v>
      </c>
      <c r="D21" s="15" t="str">
        <f>IFERROR(VLOOKUP(B21,[3]PELIGROS!$B$7:$D$130,3,FALSE),"")</f>
        <v>Derrame de producto inflamable, incendio.</v>
      </c>
      <c r="E21" s="112"/>
      <c r="F21" s="13" t="s">
        <v>124</v>
      </c>
      <c r="G21" s="14" t="s">
        <v>113</v>
      </c>
      <c r="H21" s="14">
        <v>2</v>
      </c>
      <c r="I21" s="14">
        <v>2</v>
      </c>
      <c r="J21" s="14">
        <v>2</v>
      </c>
      <c r="K21" s="14">
        <v>2</v>
      </c>
      <c r="L21" s="14">
        <f t="shared" si="0"/>
        <v>8</v>
      </c>
      <c r="M21" s="14">
        <v>3</v>
      </c>
      <c r="N21" s="15">
        <f t="shared" si="14"/>
        <v>24</v>
      </c>
      <c r="O21" s="53" t="str">
        <f t="shared" si="2"/>
        <v>IMPORTANTE</v>
      </c>
      <c r="P21" s="45" t="s">
        <v>93</v>
      </c>
      <c r="Q21" s="15" t="s">
        <v>51</v>
      </c>
      <c r="R21" s="15" t="s">
        <v>51</v>
      </c>
      <c r="S21" s="15" t="s">
        <v>51</v>
      </c>
      <c r="T21" s="15" t="s">
        <v>158</v>
      </c>
      <c r="U21" s="15" t="s">
        <v>137</v>
      </c>
      <c r="V21" s="15">
        <v>2</v>
      </c>
      <c r="W21" s="15">
        <v>1</v>
      </c>
      <c r="X21" s="15">
        <v>1</v>
      </c>
      <c r="Y21" s="15">
        <v>2</v>
      </c>
      <c r="Z21" s="15">
        <f t="shared" si="3"/>
        <v>6</v>
      </c>
      <c r="AA21" s="15">
        <v>2</v>
      </c>
      <c r="AB21" s="15">
        <f t="shared" si="15"/>
        <v>12</v>
      </c>
      <c r="AC21" s="56" t="str">
        <f t="shared" si="5"/>
        <v>MODERADO</v>
      </c>
      <c r="AD21" s="1"/>
      <c r="AE21" s="1"/>
      <c r="AF21" s="1"/>
    </row>
    <row r="22" spans="1:32" ht="141" customHeight="1" x14ac:dyDescent="0.35">
      <c r="A22" s="118"/>
      <c r="B22" s="15">
        <v>500</v>
      </c>
      <c r="C22" s="14" t="str">
        <f>IFERROR(VLOOKUP(B22,[3]PELIGROS!$B$7:$D$130,2,FALSE),"")</f>
        <v>Líneas eléctricas/Puntos energizados en Baja Tensión.</v>
      </c>
      <c r="D22" s="15" t="str">
        <f>IFERROR(VLOOKUP(B22,[3]PELIGROS!$B$7:$D$130,3,FALSE),"")</f>
        <v>Contacto con energía eléctrica en baja tensión, electrización, paro respiratorio, paro circulatorio, shock eléctrico, asfixia</v>
      </c>
      <c r="E22" s="112"/>
      <c r="F22" s="13" t="s">
        <v>129</v>
      </c>
      <c r="G22" s="14" t="s">
        <v>113</v>
      </c>
      <c r="H22" s="14">
        <v>2</v>
      </c>
      <c r="I22" s="14">
        <v>2</v>
      </c>
      <c r="J22" s="14">
        <v>2</v>
      </c>
      <c r="K22" s="14">
        <v>2</v>
      </c>
      <c r="L22" s="14">
        <f t="shared" si="0"/>
        <v>8</v>
      </c>
      <c r="M22" s="14">
        <v>3</v>
      </c>
      <c r="N22" s="15">
        <f t="shared" si="14"/>
        <v>24</v>
      </c>
      <c r="O22" s="53" t="str">
        <f t="shared" si="2"/>
        <v>IMPORTANTE</v>
      </c>
      <c r="P22" s="45" t="s">
        <v>93</v>
      </c>
      <c r="Q22" s="15" t="s">
        <v>51</v>
      </c>
      <c r="R22" s="15" t="s">
        <v>51</v>
      </c>
      <c r="S22" s="44" t="s">
        <v>0</v>
      </c>
      <c r="T22" s="15" t="s">
        <v>157</v>
      </c>
      <c r="U22" s="15" t="s">
        <v>176</v>
      </c>
      <c r="V22" s="15">
        <v>2</v>
      </c>
      <c r="W22" s="15">
        <v>1</v>
      </c>
      <c r="X22" s="15">
        <v>1</v>
      </c>
      <c r="Y22" s="15">
        <v>2</v>
      </c>
      <c r="Z22" s="15">
        <f t="shared" si="3"/>
        <v>6</v>
      </c>
      <c r="AA22" s="15">
        <v>2</v>
      </c>
      <c r="AB22" s="15">
        <f t="shared" si="15"/>
        <v>12</v>
      </c>
      <c r="AC22" s="56" t="str">
        <f t="shared" si="5"/>
        <v>MODERADO</v>
      </c>
      <c r="AD22" s="1"/>
      <c r="AE22" s="1"/>
      <c r="AF22" s="1"/>
    </row>
    <row r="23" spans="1:32" ht="83.5" x14ac:dyDescent="0.35">
      <c r="A23" s="118"/>
      <c r="B23" s="15">
        <v>501</v>
      </c>
      <c r="C23" s="14" t="str">
        <f>IFERROR(VLOOKUP(B23,[3]PELIGROS!$B$7:$D$130,2,FALSE),"")</f>
        <v>Líneas eléctricas/Puntos energizados en Media Tensión.</v>
      </c>
      <c r="D23" s="15" t="str">
        <f>IFERROR(VLOOKUP(B23,[3]PELIGROS!$B$7:$D$130,3,FALSE),"")</f>
        <v>Contacto con energía eléctrica en media tensión, electrización, electrocución</v>
      </c>
      <c r="E23" s="112"/>
      <c r="F23" s="13" t="s">
        <v>129</v>
      </c>
      <c r="G23" s="14" t="s">
        <v>113</v>
      </c>
      <c r="H23" s="14">
        <v>2</v>
      </c>
      <c r="I23" s="14">
        <v>2</v>
      </c>
      <c r="J23" s="14">
        <v>2</v>
      </c>
      <c r="K23" s="14">
        <v>2</v>
      </c>
      <c r="L23" s="14">
        <f t="shared" si="0"/>
        <v>8</v>
      </c>
      <c r="M23" s="14">
        <v>3</v>
      </c>
      <c r="N23" s="15">
        <f t="shared" si="14"/>
        <v>24</v>
      </c>
      <c r="O23" s="53" t="str">
        <f t="shared" si="2"/>
        <v>IMPORTANTE</v>
      </c>
      <c r="P23" s="45" t="s">
        <v>93</v>
      </c>
      <c r="Q23" s="15" t="s">
        <v>51</v>
      </c>
      <c r="R23" s="15" t="s">
        <v>51</v>
      </c>
      <c r="S23" s="44" t="s">
        <v>154</v>
      </c>
      <c r="T23" s="15" t="s">
        <v>157</v>
      </c>
      <c r="U23" s="15" t="s">
        <v>177</v>
      </c>
      <c r="V23" s="15">
        <v>2</v>
      </c>
      <c r="W23" s="15">
        <v>1</v>
      </c>
      <c r="X23" s="15">
        <v>1</v>
      </c>
      <c r="Y23" s="15">
        <v>2</v>
      </c>
      <c r="Z23" s="15">
        <f t="shared" si="3"/>
        <v>6</v>
      </c>
      <c r="AA23" s="15">
        <v>2</v>
      </c>
      <c r="AB23" s="15">
        <f t="shared" si="15"/>
        <v>12</v>
      </c>
      <c r="AC23" s="56" t="str">
        <f t="shared" si="5"/>
        <v>MODERADO</v>
      </c>
      <c r="AD23" s="1"/>
      <c r="AE23" s="1"/>
      <c r="AF23" s="1"/>
    </row>
    <row r="24" spans="1:32" ht="340" x14ac:dyDescent="0.4">
      <c r="A24" s="119"/>
      <c r="B24" s="26">
        <v>908</v>
      </c>
      <c r="C24" s="14" t="str">
        <f>IFERROR(VLOOKUP(B24,[3]PELIGROS!$B$7:$D$130,2,FALSE),"")</f>
        <v>Virus SARS-CoV-2 (Virus que produce la enfermedad COVID-19)</v>
      </c>
      <c r="D24" s="15" t="str">
        <f>IFERROR(VLOOKUP(B24,[3]PELIGROS!$B$7:$D$130,3,FALSE),"")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4" s="113"/>
      <c r="F24" s="13" t="s">
        <v>125</v>
      </c>
      <c r="G24" s="27" t="s">
        <v>126</v>
      </c>
      <c r="H24" s="14">
        <v>2</v>
      </c>
      <c r="I24" s="26">
        <v>1</v>
      </c>
      <c r="J24" s="26">
        <v>1</v>
      </c>
      <c r="K24" s="27">
        <v>3</v>
      </c>
      <c r="L24" s="27">
        <f t="shared" ref="L24" si="20">H24+I24+J24+K24</f>
        <v>7</v>
      </c>
      <c r="M24" s="26">
        <v>2</v>
      </c>
      <c r="N24" s="26">
        <f t="shared" si="14"/>
        <v>14</v>
      </c>
      <c r="O24" s="54" t="str">
        <f t="shared" ref="O24" si="21">IF(N24&gt;=25,"INTOLERABLE",IF(N24&gt;=17,"IMPORTANTE",IF(N24&gt;=9,"MODERADO",IF(N24&gt;=5,"TOLERABLE","TRIVIAL"))))</f>
        <v>MODERADO</v>
      </c>
      <c r="P24" s="51" t="s">
        <v>191</v>
      </c>
      <c r="Q24" s="15" t="s">
        <v>51</v>
      </c>
      <c r="R24" s="15" t="s">
        <v>51</v>
      </c>
      <c r="S24" s="15" t="s">
        <v>51</v>
      </c>
      <c r="T24" s="47" t="s">
        <v>163</v>
      </c>
      <c r="U24" s="15" t="s">
        <v>51</v>
      </c>
      <c r="V24" s="15">
        <v>2</v>
      </c>
      <c r="W24" s="26">
        <v>1</v>
      </c>
      <c r="X24" s="26">
        <v>1</v>
      </c>
      <c r="Y24" s="26">
        <v>1</v>
      </c>
      <c r="Z24" s="26">
        <f t="shared" ref="Z24" si="22">V24+W24+X24+Y24</f>
        <v>5</v>
      </c>
      <c r="AA24" s="26">
        <v>2</v>
      </c>
      <c r="AB24" s="26">
        <f t="shared" si="15"/>
        <v>10</v>
      </c>
      <c r="AC24" s="56" t="str">
        <f t="shared" ref="AC24" si="23">IF(AB24&gt;=25,"INTOLERABLE",IF(AB24&gt;=17,"IMPORTANTE",IF(AB24&gt;=9,"MODERADO",IF(AB24&gt;=5,"TOLERABLE","TRIVIAL"))))</f>
        <v>MODERADO</v>
      </c>
    </row>
    <row r="25" spans="1:32" ht="142" customHeight="1" x14ac:dyDescent="0.35">
      <c r="A25" s="118"/>
      <c r="B25" s="15">
        <v>1002</v>
      </c>
      <c r="C25" s="14" t="str">
        <f>IFERROR(VLOOKUP(B25,[3]PELIGROS!$B$7:$D$130,2,FALSE),"")</f>
        <v>Objetos pesados</v>
      </c>
      <c r="D25" s="15" t="str">
        <f>IFERROR(VLOOKUP(B25,[3]PELIGROS!$B$7:$D$130,3,FALSE),"")</f>
        <v>Carga o movimiento de materiales o equipos, sobreesfuerzo, lesiones musculares, hernias</v>
      </c>
      <c r="E25" s="114"/>
      <c r="F25" s="13" t="s">
        <v>133</v>
      </c>
      <c r="G25" s="14" t="s">
        <v>126</v>
      </c>
      <c r="H25" s="14">
        <v>2</v>
      </c>
      <c r="I25" s="14">
        <v>2</v>
      </c>
      <c r="J25" s="14">
        <v>2</v>
      </c>
      <c r="K25" s="14">
        <v>2</v>
      </c>
      <c r="L25" s="14">
        <f t="shared" si="0"/>
        <v>8</v>
      </c>
      <c r="M25" s="14">
        <v>3</v>
      </c>
      <c r="N25" s="15">
        <f t="shared" si="14"/>
        <v>24</v>
      </c>
      <c r="O25" s="53" t="str">
        <f t="shared" si="2"/>
        <v>IMPORTANTE</v>
      </c>
      <c r="P25" s="45" t="s">
        <v>94</v>
      </c>
      <c r="Q25" s="15" t="s">
        <v>51</v>
      </c>
      <c r="R25" s="15" t="s">
        <v>51</v>
      </c>
      <c r="S25" s="15" t="s">
        <v>154</v>
      </c>
      <c r="T25" s="15" t="s">
        <v>153</v>
      </c>
      <c r="U25" s="15" t="s">
        <v>137</v>
      </c>
      <c r="V25" s="15">
        <v>2</v>
      </c>
      <c r="W25" s="15">
        <v>1</v>
      </c>
      <c r="X25" s="15">
        <v>1</v>
      </c>
      <c r="Y25" s="15">
        <v>2</v>
      </c>
      <c r="Z25" s="15">
        <f t="shared" si="3"/>
        <v>6</v>
      </c>
      <c r="AA25" s="15">
        <v>1</v>
      </c>
      <c r="AB25" s="15">
        <f t="shared" si="15"/>
        <v>6</v>
      </c>
      <c r="AC25" s="57" t="str">
        <f t="shared" si="5"/>
        <v>TOLERABLE</v>
      </c>
      <c r="AD25" s="1"/>
      <c r="AE25" s="1"/>
      <c r="AF25" s="1"/>
    </row>
    <row r="26" spans="1:32" ht="120" customHeight="1" x14ac:dyDescent="0.35">
      <c r="A26" s="131" t="s">
        <v>22</v>
      </c>
      <c r="B26" s="15">
        <v>113</v>
      </c>
      <c r="C26" s="14" t="str">
        <f>IFERROR(VLOOKUP(B26,[3]PELIGROS!$B$7:$D$130,2,FALSE),"")</f>
        <v>Transporte de carga</v>
      </c>
      <c r="D26" s="15" t="str">
        <f>IFERROR(VLOOKUP(B26,[3]PELIGROS!$B$7:$D$130,3,FALSE),"")</f>
        <v>Caída de objetos, choques, atropellamiento, fracturas.</v>
      </c>
      <c r="E26" s="111" t="s">
        <v>123</v>
      </c>
      <c r="F26" s="13" t="s">
        <v>131</v>
      </c>
      <c r="G26" s="14" t="s">
        <v>113</v>
      </c>
      <c r="H26" s="14">
        <v>2</v>
      </c>
      <c r="I26" s="14">
        <v>2</v>
      </c>
      <c r="J26" s="14">
        <v>2</v>
      </c>
      <c r="K26" s="14">
        <v>2</v>
      </c>
      <c r="L26" s="14">
        <f t="shared" si="0"/>
        <v>8</v>
      </c>
      <c r="M26" s="14">
        <v>3</v>
      </c>
      <c r="N26" s="15">
        <f t="shared" si="14"/>
        <v>24</v>
      </c>
      <c r="O26" s="53" t="str">
        <f t="shared" si="2"/>
        <v>IMPORTANTE</v>
      </c>
      <c r="P26" s="45" t="s">
        <v>93</v>
      </c>
      <c r="Q26" s="15" t="s">
        <v>51</v>
      </c>
      <c r="R26" s="15" t="s">
        <v>51</v>
      </c>
      <c r="S26" s="15" t="s">
        <v>51</v>
      </c>
      <c r="T26" s="15" t="s">
        <v>153</v>
      </c>
      <c r="U26" s="15" t="s">
        <v>137</v>
      </c>
      <c r="V26" s="15">
        <v>2</v>
      </c>
      <c r="W26" s="15">
        <v>1</v>
      </c>
      <c r="X26" s="15">
        <v>1</v>
      </c>
      <c r="Y26" s="15">
        <v>2</v>
      </c>
      <c r="Z26" s="15">
        <f t="shared" si="3"/>
        <v>6</v>
      </c>
      <c r="AA26" s="15">
        <v>2</v>
      </c>
      <c r="AB26" s="15">
        <f t="shared" si="15"/>
        <v>12</v>
      </c>
      <c r="AC26" s="56" t="str">
        <f t="shared" si="5"/>
        <v>MODERADO</v>
      </c>
      <c r="AD26" s="1"/>
      <c r="AE26" s="1"/>
      <c r="AF26" s="1"/>
    </row>
    <row r="27" spans="1:32" ht="120" customHeight="1" x14ac:dyDescent="0.35">
      <c r="A27" s="132"/>
      <c r="B27" s="15">
        <v>301</v>
      </c>
      <c r="C27" s="14" t="str">
        <f>IFERROR(VLOOKUP(B27,[3]PELIGROS!$B$7:$D$130,2,FALSE),"")</f>
        <v xml:space="preserve">Manipulación de herramientas y objetos varios </v>
      </c>
      <c r="D27" s="15" t="str">
        <f>IFERROR(VLOOKUP(B27,[3]PELIGROS!$B$7:$D$130,3,FALSE),"")</f>
        <v>Caída de herramientas y objetos, contusiones.</v>
      </c>
      <c r="E27" s="112"/>
      <c r="F27" s="13" t="s">
        <v>131</v>
      </c>
      <c r="G27" s="14" t="s">
        <v>113</v>
      </c>
      <c r="H27" s="14">
        <v>2</v>
      </c>
      <c r="I27" s="14">
        <v>1</v>
      </c>
      <c r="J27" s="14">
        <v>2</v>
      </c>
      <c r="K27" s="14">
        <v>2</v>
      </c>
      <c r="L27" s="14">
        <f t="shared" si="0"/>
        <v>7</v>
      </c>
      <c r="M27" s="14">
        <v>1</v>
      </c>
      <c r="N27" s="15">
        <f t="shared" si="14"/>
        <v>7</v>
      </c>
      <c r="O27" s="55" t="str">
        <f t="shared" si="2"/>
        <v>TOLERABLE</v>
      </c>
      <c r="P27" s="45" t="s">
        <v>93</v>
      </c>
      <c r="Q27" s="15" t="s">
        <v>51</v>
      </c>
      <c r="R27" s="15" t="s">
        <v>51</v>
      </c>
      <c r="S27" s="15" t="s">
        <v>51</v>
      </c>
      <c r="T27" s="15" t="s">
        <v>148</v>
      </c>
      <c r="U27" s="15" t="s">
        <v>168</v>
      </c>
      <c r="V27" s="15">
        <v>2</v>
      </c>
      <c r="W27" s="15">
        <v>1</v>
      </c>
      <c r="X27" s="15">
        <v>1</v>
      </c>
      <c r="Y27" s="15">
        <v>2</v>
      </c>
      <c r="Z27" s="15">
        <f t="shared" si="3"/>
        <v>6</v>
      </c>
      <c r="AA27" s="15">
        <v>1</v>
      </c>
      <c r="AB27" s="15">
        <f t="shared" si="15"/>
        <v>6</v>
      </c>
      <c r="AC27" s="57" t="str">
        <f t="shared" si="5"/>
        <v>TOLERABLE</v>
      </c>
      <c r="AD27" s="1"/>
      <c r="AE27" s="1"/>
      <c r="AF27" s="1"/>
    </row>
    <row r="28" spans="1:32" ht="100" x14ac:dyDescent="0.35">
      <c r="A28" s="132"/>
      <c r="B28" s="15">
        <v>500</v>
      </c>
      <c r="C28" s="14" t="str">
        <f>IFERROR(VLOOKUP(B28,[3]PELIGROS!$B$7:$D$130,2,FALSE),"")</f>
        <v>Líneas eléctricas/Puntos energizados en Baja Tensión.</v>
      </c>
      <c r="D28" s="15" t="str">
        <f>IFERROR(VLOOKUP(B28,[3]PELIGROS!$B$7:$D$130,3,FALSE),"")</f>
        <v>Contacto con energía eléctrica en baja tensión, electrización, paro respiratorio, paro circulatorio, shock eléctrico, asfixia</v>
      </c>
      <c r="E28" s="112"/>
      <c r="F28" s="13" t="s">
        <v>129</v>
      </c>
      <c r="G28" s="14" t="s">
        <v>113</v>
      </c>
      <c r="H28" s="14">
        <v>2</v>
      </c>
      <c r="I28" s="14">
        <v>2</v>
      </c>
      <c r="J28" s="14">
        <v>2</v>
      </c>
      <c r="K28" s="14">
        <v>2</v>
      </c>
      <c r="L28" s="14">
        <f t="shared" si="0"/>
        <v>8</v>
      </c>
      <c r="M28" s="14">
        <v>3</v>
      </c>
      <c r="N28" s="15">
        <f t="shared" si="14"/>
        <v>24</v>
      </c>
      <c r="O28" s="53" t="str">
        <f t="shared" si="2"/>
        <v>IMPORTANTE</v>
      </c>
      <c r="P28" s="45" t="s">
        <v>93</v>
      </c>
      <c r="Q28" s="15" t="s">
        <v>51</v>
      </c>
      <c r="R28" s="15" t="s">
        <v>51</v>
      </c>
      <c r="S28" s="44" t="s">
        <v>0</v>
      </c>
      <c r="T28" s="15" t="s">
        <v>157</v>
      </c>
      <c r="U28" s="15" t="s">
        <v>176</v>
      </c>
      <c r="V28" s="15">
        <v>2</v>
      </c>
      <c r="W28" s="15">
        <v>1</v>
      </c>
      <c r="X28" s="15">
        <v>1</v>
      </c>
      <c r="Y28" s="15">
        <v>2</v>
      </c>
      <c r="Z28" s="15">
        <f t="shared" si="3"/>
        <v>6</v>
      </c>
      <c r="AA28" s="15">
        <v>2</v>
      </c>
      <c r="AB28" s="15">
        <f t="shared" si="15"/>
        <v>12</v>
      </c>
      <c r="AC28" s="56" t="str">
        <f t="shared" si="5"/>
        <v>MODERADO</v>
      </c>
      <c r="AD28" s="1"/>
      <c r="AE28" s="1"/>
      <c r="AF28" s="1"/>
    </row>
    <row r="29" spans="1:32" ht="80" x14ac:dyDescent="0.35">
      <c r="A29" s="132"/>
      <c r="B29" s="15">
        <v>501</v>
      </c>
      <c r="C29" s="14" t="str">
        <f>IFERROR(VLOOKUP(B29,[3]PELIGROS!$B$7:$D$130,2,FALSE),"")</f>
        <v>Líneas eléctricas/Puntos energizados en Media Tensión.</v>
      </c>
      <c r="D29" s="15" t="str">
        <f>IFERROR(VLOOKUP(B29,[3]PELIGROS!$B$7:$D$130,3,FALSE),"")</f>
        <v>Contacto con energía eléctrica en media tensión, electrización, electrocución</v>
      </c>
      <c r="E29" s="112"/>
      <c r="F29" s="13" t="s">
        <v>129</v>
      </c>
      <c r="G29" s="14" t="s">
        <v>113</v>
      </c>
      <c r="H29" s="14">
        <v>2</v>
      </c>
      <c r="I29" s="14">
        <v>2</v>
      </c>
      <c r="J29" s="14">
        <v>2</v>
      </c>
      <c r="K29" s="14">
        <v>2</v>
      </c>
      <c r="L29" s="14">
        <f t="shared" si="0"/>
        <v>8</v>
      </c>
      <c r="M29" s="14">
        <v>3</v>
      </c>
      <c r="N29" s="15">
        <f t="shared" si="14"/>
        <v>24</v>
      </c>
      <c r="O29" s="53" t="str">
        <f t="shared" si="2"/>
        <v>IMPORTANTE</v>
      </c>
      <c r="P29" s="45" t="s">
        <v>93</v>
      </c>
      <c r="Q29" s="15" t="s">
        <v>51</v>
      </c>
      <c r="R29" s="15" t="s">
        <v>51</v>
      </c>
      <c r="S29" s="44" t="s">
        <v>0</v>
      </c>
      <c r="T29" s="15" t="s">
        <v>157</v>
      </c>
      <c r="U29" s="15" t="s">
        <v>177</v>
      </c>
      <c r="V29" s="15">
        <v>2</v>
      </c>
      <c r="W29" s="15">
        <v>1</v>
      </c>
      <c r="X29" s="15">
        <v>1</v>
      </c>
      <c r="Y29" s="15">
        <v>2</v>
      </c>
      <c r="Z29" s="15">
        <f t="shared" si="3"/>
        <v>6</v>
      </c>
      <c r="AA29" s="15">
        <v>2</v>
      </c>
      <c r="AB29" s="15">
        <f t="shared" si="15"/>
        <v>12</v>
      </c>
      <c r="AC29" s="56" t="str">
        <f t="shared" si="5"/>
        <v>MODERADO</v>
      </c>
      <c r="AD29" s="1"/>
      <c r="AE29" s="1"/>
      <c r="AF29" s="1"/>
    </row>
    <row r="30" spans="1:32" ht="409.5" customHeight="1" x14ac:dyDescent="0.4">
      <c r="A30" s="133"/>
      <c r="B30" s="26">
        <v>908</v>
      </c>
      <c r="C30" s="14" t="str">
        <f>IFERROR(VLOOKUP(B30,[3]PELIGROS!$B$7:$D$130,2,FALSE),"")</f>
        <v>Virus SARS-CoV-2 (Virus que produce la enfermedad COVID-19)</v>
      </c>
      <c r="D30" s="15" t="str">
        <f>IFERROR(VLOOKUP(B30,[3]PELIGROS!$B$7:$D$130,3,FALSE),"")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0" s="113"/>
      <c r="F30" s="13" t="s">
        <v>125</v>
      </c>
      <c r="G30" s="27" t="s">
        <v>126</v>
      </c>
      <c r="H30" s="14">
        <v>2</v>
      </c>
      <c r="I30" s="26">
        <v>1</v>
      </c>
      <c r="J30" s="26">
        <v>1</v>
      </c>
      <c r="K30" s="27">
        <v>3</v>
      </c>
      <c r="L30" s="27">
        <f t="shared" ref="L30" si="24">H30+I30+J30+K30</f>
        <v>7</v>
      </c>
      <c r="M30" s="26">
        <v>2</v>
      </c>
      <c r="N30" s="26">
        <f t="shared" si="14"/>
        <v>14</v>
      </c>
      <c r="O30" s="54" t="str">
        <f t="shared" ref="O30" si="25">IF(N30&gt;=25,"INTOLERABLE",IF(N30&gt;=17,"IMPORTANTE",IF(N30&gt;=9,"MODERADO",IF(N30&gt;=5,"TOLERABLE","TRIVIAL"))))</f>
        <v>MODERADO</v>
      </c>
      <c r="P30" s="51" t="s">
        <v>191</v>
      </c>
      <c r="Q30" s="15" t="s">
        <v>51</v>
      </c>
      <c r="R30" s="15" t="s">
        <v>51</v>
      </c>
      <c r="S30" s="15" t="s">
        <v>51</v>
      </c>
      <c r="T30" s="47" t="s">
        <v>163</v>
      </c>
      <c r="U30" s="15" t="s">
        <v>51</v>
      </c>
      <c r="V30" s="15">
        <v>2</v>
      </c>
      <c r="W30" s="26">
        <v>1</v>
      </c>
      <c r="X30" s="26">
        <v>1</v>
      </c>
      <c r="Y30" s="26">
        <v>1</v>
      </c>
      <c r="Z30" s="26">
        <f t="shared" ref="Z30" si="26">V30+W30+X30+Y30</f>
        <v>5</v>
      </c>
      <c r="AA30" s="26">
        <v>2</v>
      </c>
      <c r="AB30" s="26">
        <f t="shared" si="15"/>
        <v>10</v>
      </c>
      <c r="AC30" s="56" t="str">
        <f t="shared" ref="AC30" si="27">IF(AB30&gt;=25,"INTOLERABLE",IF(AB30&gt;=17,"IMPORTANTE",IF(AB30&gt;=9,"MODERADO",IF(AB30&gt;=5,"TOLERABLE","TRIVIAL"))))</f>
        <v>MODERADO</v>
      </c>
    </row>
    <row r="31" spans="1:32" ht="80" x14ac:dyDescent="0.35">
      <c r="A31" s="131" t="s">
        <v>21</v>
      </c>
      <c r="B31" s="15">
        <v>102</v>
      </c>
      <c r="C31" s="14" t="str">
        <f>IFERROR(VLOOKUP(B31,[3]PELIGROS!$B$7:$D$130,2,FALSE),"")</f>
        <v>Líquidos/emulsiones en el Suelo</v>
      </c>
      <c r="D31" s="15" t="str">
        <f>IFERROR(VLOOKUP(B31,[3]PELIGROS!$B$7:$D$130,3,FALSE),"")</f>
        <v>Caída al mismo nivel, golpes, resbalones</v>
      </c>
      <c r="E31" s="111" t="s">
        <v>123</v>
      </c>
      <c r="F31" s="13" t="s">
        <v>128</v>
      </c>
      <c r="G31" s="14" t="s">
        <v>113</v>
      </c>
      <c r="H31" s="14">
        <v>2</v>
      </c>
      <c r="I31" s="14">
        <v>1</v>
      </c>
      <c r="J31" s="14">
        <v>2</v>
      </c>
      <c r="K31" s="14">
        <v>2</v>
      </c>
      <c r="L31" s="14">
        <f t="shared" si="0"/>
        <v>7</v>
      </c>
      <c r="M31" s="14">
        <v>1</v>
      </c>
      <c r="N31" s="15">
        <f t="shared" si="14"/>
        <v>7</v>
      </c>
      <c r="O31" s="55" t="str">
        <f t="shared" si="2"/>
        <v>TOLERABLE</v>
      </c>
      <c r="P31" s="45" t="s">
        <v>93</v>
      </c>
      <c r="Q31" s="15" t="s">
        <v>51</v>
      </c>
      <c r="R31" s="15" t="s">
        <v>51</v>
      </c>
      <c r="S31" s="15" t="s">
        <v>51</v>
      </c>
      <c r="T31" s="15" t="s">
        <v>150</v>
      </c>
      <c r="U31" s="15" t="s">
        <v>172</v>
      </c>
      <c r="V31" s="15">
        <v>2</v>
      </c>
      <c r="W31" s="15">
        <v>1</v>
      </c>
      <c r="X31" s="15">
        <v>1</v>
      </c>
      <c r="Y31" s="15">
        <v>2</v>
      </c>
      <c r="Z31" s="15">
        <f t="shared" si="3"/>
        <v>6</v>
      </c>
      <c r="AA31" s="15">
        <v>1</v>
      </c>
      <c r="AB31" s="15">
        <f t="shared" si="15"/>
        <v>6</v>
      </c>
      <c r="AC31" s="57" t="str">
        <f t="shared" si="5"/>
        <v>TOLERABLE</v>
      </c>
      <c r="AD31" s="1"/>
      <c r="AE31" s="1"/>
      <c r="AF31" s="1"/>
    </row>
    <row r="32" spans="1:32" ht="185.25" customHeight="1" x14ac:dyDescent="0.35">
      <c r="A32" s="132"/>
      <c r="B32" s="15">
        <v>303</v>
      </c>
      <c r="C32" s="14" t="str">
        <f>IFERROR(VLOOKUP(B32,[3]PELIGROS!$B$7:$D$130,2,FALSE),"")</f>
        <v>Herramientas/equipos eléctricos</v>
      </c>
      <c r="D32" s="15" t="str">
        <f>IFERROR(VLOOKUP(B32,[3]PELIGROS!$B$7:$D$130,3,FALSE),"")</f>
        <v>Contacto con herramientas/equipos eléctricos en movimiento, electrización (quemaduras),  electrocución (muerte), incendios</v>
      </c>
      <c r="E32" s="112"/>
      <c r="F32" s="13" t="s">
        <v>131</v>
      </c>
      <c r="G32" s="14" t="s">
        <v>113</v>
      </c>
      <c r="H32" s="14">
        <v>2</v>
      </c>
      <c r="I32" s="14">
        <v>1</v>
      </c>
      <c r="J32" s="14">
        <v>2</v>
      </c>
      <c r="K32" s="14">
        <v>2</v>
      </c>
      <c r="L32" s="14">
        <f t="shared" si="0"/>
        <v>7</v>
      </c>
      <c r="M32" s="14">
        <v>3</v>
      </c>
      <c r="N32" s="15">
        <f t="shared" si="14"/>
        <v>21</v>
      </c>
      <c r="O32" s="53" t="str">
        <f t="shared" si="2"/>
        <v>IMPORTANTE</v>
      </c>
      <c r="P32" s="45" t="s">
        <v>93</v>
      </c>
      <c r="Q32" s="15" t="s">
        <v>51</v>
      </c>
      <c r="R32" s="15" t="s">
        <v>51</v>
      </c>
      <c r="S32" s="44" t="s">
        <v>51</v>
      </c>
      <c r="T32" s="15" t="s">
        <v>148</v>
      </c>
      <c r="U32" s="15" t="s">
        <v>137</v>
      </c>
      <c r="V32" s="15">
        <v>2</v>
      </c>
      <c r="W32" s="15">
        <v>1</v>
      </c>
      <c r="X32" s="15">
        <v>1</v>
      </c>
      <c r="Y32" s="15">
        <v>2</v>
      </c>
      <c r="Z32" s="15">
        <f t="shared" si="3"/>
        <v>6</v>
      </c>
      <c r="AA32" s="15">
        <v>2</v>
      </c>
      <c r="AB32" s="15">
        <f t="shared" si="15"/>
        <v>12</v>
      </c>
      <c r="AC32" s="56" t="str">
        <f t="shared" si="5"/>
        <v>MODERADO</v>
      </c>
      <c r="AD32" s="1"/>
      <c r="AE32" s="1"/>
      <c r="AF32" s="1"/>
    </row>
    <row r="33" spans="1:32" ht="120" x14ac:dyDescent="0.35">
      <c r="A33" s="132"/>
      <c r="B33" s="17">
        <v>800</v>
      </c>
      <c r="C33" s="14" t="str">
        <f>IFERROR(VLOOKUP(B33,[3]PELIGROS!$B$7:$D$130,2,FALSE),"")</f>
        <v>Ruido debido a máquinas o equipos</v>
      </c>
      <c r="D33" s="15" t="str">
        <f>IFERROR(VLOOKUP(B33,[3]PELIGROS!$B$7:$D$130,3,FALSE),"")</f>
        <v>Exposición continua al ruido, hipoacusia, tensión muscular, estrés, falta de concentración.</v>
      </c>
      <c r="E33" s="112"/>
      <c r="F33" s="16" t="s">
        <v>128</v>
      </c>
      <c r="G33" s="18" t="s">
        <v>126</v>
      </c>
      <c r="H33" s="14">
        <v>2</v>
      </c>
      <c r="I33" s="18">
        <v>2</v>
      </c>
      <c r="J33" s="18">
        <v>2</v>
      </c>
      <c r="K33" s="14">
        <v>2</v>
      </c>
      <c r="L33" s="14">
        <f t="shared" si="0"/>
        <v>8</v>
      </c>
      <c r="M33" s="14">
        <v>3</v>
      </c>
      <c r="N33" s="15">
        <f t="shared" si="14"/>
        <v>24</v>
      </c>
      <c r="O33" s="53" t="str">
        <f t="shared" si="2"/>
        <v>IMPORTANTE</v>
      </c>
      <c r="P33" s="45" t="s">
        <v>95</v>
      </c>
      <c r="Q33" s="15" t="s">
        <v>51</v>
      </c>
      <c r="R33" s="15" t="s">
        <v>51</v>
      </c>
      <c r="S33" s="15" t="s">
        <v>51</v>
      </c>
      <c r="T33" s="15" t="s">
        <v>155</v>
      </c>
      <c r="U33" s="15" t="s">
        <v>171</v>
      </c>
      <c r="V33" s="15">
        <v>2</v>
      </c>
      <c r="W33" s="15">
        <v>1</v>
      </c>
      <c r="X33" s="15">
        <v>1</v>
      </c>
      <c r="Y33" s="15">
        <v>2</v>
      </c>
      <c r="Z33" s="15">
        <f t="shared" si="3"/>
        <v>6</v>
      </c>
      <c r="AA33" s="15">
        <v>1</v>
      </c>
      <c r="AB33" s="15">
        <f t="shared" si="15"/>
        <v>6</v>
      </c>
      <c r="AC33" s="57" t="str">
        <f t="shared" si="5"/>
        <v>TOLERABLE</v>
      </c>
      <c r="AD33" s="1"/>
      <c r="AE33" s="1"/>
      <c r="AF33" s="1"/>
    </row>
    <row r="34" spans="1:32" ht="409.5" customHeight="1" x14ac:dyDescent="0.4">
      <c r="A34" s="136"/>
      <c r="B34" s="28">
        <v>908</v>
      </c>
      <c r="C34" s="14" t="str">
        <f>IFERROR(VLOOKUP(B34,[3]PELIGROS!$B$7:$D$130,2,FALSE),"")</f>
        <v>Virus SARS-CoV-2 (Virus que produce la enfermedad COVID-19)</v>
      </c>
      <c r="D34" s="15" t="str">
        <f>IFERROR(VLOOKUP(B34,[3]PELIGROS!$B$7:$D$130,3,FALSE),"")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4" s="115"/>
      <c r="F34" s="13" t="s">
        <v>125</v>
      </c>
      <c r="G34" s="27" t="s">
        <v>126</v>
      </c>
      <c r="H34" s="14">
        <v>2</v>
      </c>
      <c r="I34" s="26">
        <v>1</v>
      </c>
      <c r="J34" s="26">
        <v>1</v>
      </c>
      <c r="K34" s="27">
        <v>3</v>
      </c>
      <c r="L34" s="27">
        <f t="shared" ref="L34" si="28">H34+I34+J34+K34</f>
        <v>7</v>
      </c>
      <c r="M34" s="26">
        <v>2</v>
      </c>
      <c r="N34" s="26">
        <f t="shared" si="14"/>
        <v>14</v>
      </c>
      <c r="O34" s="54" t="str">
        <f t="shared" ref="O34" si="29">IF(N34&gt;=25,"INTOLERABLE",IF(N34&gt;=17,"IMPORTANTE",IF(N34&gt;=9,"MODERADO",IF(N34&gt;=5,"TOLERABLE","TRIVIAL"))))</f>
        <v>MODERADO</v>
      </c>
      <c r="P34" s="51" t="s">
        <v>191</v>
      </c>
      <c r="Q34" s="15" t="s">
        <v>51</v>
      </c>
      <c r="R34" s="15" t="s">
        <v>51</v>
      </c>
      <c r="S34" s="15" t="s">
        <v>51</v>
      </c>
      <c r="T34" s="52" t="s">
        <v>163</v>
      </c>
      <c r="U34" s="15" t="s">
        <v>51</v>
      </c>
      <c r="V34" s="15">
        <v>2</v>
      </c>
      <c r="W34" s="26">
        <v>1</v>
      </c>
      <c r="X34" s="26">
        <v>1</v>
      </c>
      <c r="Y34" s="26">
        <v>1</v>
      </c>
      <c r="Z34" s="26">
        <f t="shared" ref="Z34" si="30">V34+W34+X34+Y34</f>
        <v>5</v>
      </c>
      <c r="AA34" s="26">
        <v>2</v>
      </c>
      <c r="AB34" s="26">
        <f t="shared" si="15"/>
        <v>10</v>
      </c>
      <c r="AC34" s="56" t="str">
        <f t="shared" ref="AC34" si="31">IF(AB34&gt;=25,"INTOLERABLE",IF(AB34&gt;=17,"IMPORTANTE",IF(AB34&gt;=9,"MODERADO",IF(AB34&gt;=5,"TOLERABLE","TRIVIAL"))))</f>
        <v>MODERADO</v>
      </c>
    </row>
    <row r="35" spans="1:32" ht="117.65" customHeight="1" x14ac:dyDescent="0.35">
      <c r="A35" s="135" t="s">
        <v>20</v>
      </c>
      <c r="B35" s="15">
        <v>111</v>
      </c>
      <c r="C35" s="14" t="str">
        <f>IFERROR(VLOOKUP(B35,[3]PELIGROS!$B$7:$D$130,2,FALSE),"")</f>
        <v xml:space="preserve">Elementos manipulados con montacargas </v>
      </c>
      <c r="D35" s="15" t="str">
        <f>IFERROR(VLOOKUP(B35,[3]PELIGROS!$B$7:$D$130,3,FALSE),"")</f>
        <v>Caída de objetos, choques, atropellamiento.</v>
      </c>
      <c r="E35" s="111" t="s">
        <v>127</v>
      </c>
      <c r="F35" s="13" t="s">
        <v>131</v>
      </c>
      <c r="G35" s="14" t="s">
        <v>113</v>
      </c>
      <c r="H35" s="14">
        <v>2</v>
      </c>
      <c r="I35" s="14">
        <v>1</v>
      </c>
      <c r="J35" s="14">
        <v>2</v>
      </c>
      <c r="K35" s="14">
        <v>2</v>
      </c>
      <c r="L35" s="14">
        <f t="shared" si="0"/>
        <v>7</v>
      </c>
      <c r="M35" s="14">
        <v>3</v>
      </c>
      <c r="N35" s="15">
        <f t="shared" si="14"/>
        <v>21</v>
      </c>
      <c r="O35" s="53" t="str">
        <f t="shared" si="2"/>
        <v>IMPORTANTE</v>
      </c>
      <c r="P35" s="45" t="s">
        <v>93</v>
      </c>
      <c r="Q35" s="15" t="s">
        <v>51</v>
      </c>
      <c r="R35" s="15" t="s">
        <v>51</v>
      </c>
      <c r="S35" s="15" t="s">
        <v>51</v>
      </c>
      <c r="T35" s="15" t="s">
        <v>143</v>
      </c>
      <c r="U35" s="15" t="s">
        <v>137</v>
      </c>
      <c r="V35" s="15">
        <v>2</v>
      </c>
      <c r="W35" s="15">
        <v>1</v>
      </c>
      <c r="X35" s="15">
        <v>1</v>
      </c>
      <c r="Y35" s="15">
        <v>2</v>
      </c>
      <c r="Z35" s="15">
        <f t="shared" si="3"/>
        <v>6</v>
      </c>
      <c r="AA35" s="15">
        <v>2</v>
      </c>
      <c r="AB35" s="15">
        <f t="shared" si="15"/>
        <v>12</v>
      </c>
      <c r="AC35" s="56" t="str">
        <f t="shared" si="5"/>
        <v>MODERADO</v>
      </c>
      <c r="AD35" s="1"/>
      <c r="AE35" s="1"/>
      <c r="AF35" s="1"/>
    </row>
    <row r="36" spans="1:32" ht="120" customHeight="1" x14ac:dyDescent="0.35">
      <c r="A36" s="132"/>
      <c r="B36" s="15">
        <v>301</v>
      </c>
      <c r="C36" s="14" t="str">
        <f>IFERROR(VLOOKUP(B36,[3]PELIGROS!$B$7:$D$130,2,FALSE),"")</f>
        <v xml:space="preserve">Manipulación de herramientas y objetos varios </v>
      </c>
      <c r="D36" s="15" t="str">
        <f>IFERROR(VLOOKUP(B36,[3]PELIGROS!$B$7:$D$130,3,FALSE),"")</f>
        <v>Caída de herramientas y objetos, contusiones.</v>
      </c>
      <c r="E36" s="112"/>
      <c r="F36" s="13" t="s">
        <v>131</v>
      </c>
      <c r="G36" s="14" t="s">
        <v>113</v>
      </c>
      <c r="H36" s="14">
        <v>2</v>
      </c>
      <c r="I36" s="14">
        <v>1</v>
      </c>
      <c r="J36" s="14">
        <v>2</v>
      </c>
      <c r="K36" s="14">
        <v>2</v>
      </c>
      <c r="L36" s="14">
        <f t="shared" si="0"/>
        <v>7</v>
      </c>
      <c r="M36" s="14">
        <v>1</v>
      </c>
      <c r="N36" s="15">
        <f t="shared" si="14"/>
        <v>7</v>
      </c>
      <c r="O36" s="55" t="str">
        <f t="shared" si="2"/>
        <v>TOLERABLE</v>
      </c>
      <c r="P36" s="45" t="s">
        <v>93</v>
      </c>
      <c r="Q36" s="15" t="s">
        <v>51</v>
      </c>
      <c r="R36" s="15" t="s">
        <v>51</v>
      </c>
      <c r="S36" s="15" t="s">
        <v>51</v>
      </c>
      <c r="T36" s="15" t="s">
        <v>148</v>
      </c>
      <c r="U36" s="15" t="s">
        <v>173</v>
      </c>
      <c r="V36" s="15">
        <v>2</v>
      </c>
      <c r="W36" s="15">
        <v>1</v>
      </c>
      <c r="X36" s="15">
        <v>1</v>
      </c>
      <c r="Y36" s="15">
        <v>2</v>
      </c>
      <c r="Z36" s="15">
        <f t="shared" si="3"/>
        <v>6</v>
      </c>
      <c r="AA36" s="15">
        <v>1</v>
      </c>
      <c r="AB36" s="15">
        <f t="shared" si="15"/>
        <v>6</v>
      </c>
      <c r="AC36" s="57" t="str">
        <f t="shared" si="5"/>
        <v>TOLERABLE</v>
      </c>
      <c r="AD36" s="1"/>
      <c r="AE36" s="1"/>
      <c r="AF36" s="1"/>
    </row>
    <row r="37" spans="1:32" ht="181.5" customHeight="1" x14ac:dyDescent="0.35">
      <c r="A37" s="132"/>
      <c r="B37" s="15">
        <v>303</v>
      </c>
      <c r="C37" s="14" t="str">
        <f>IFERROR(VLOOKUP(B37,[3]PELIGROS!$B$7:$D$130,2,FALSE),"")</f>
        <v>Herramientas/equipos eléctricos</v>
      </c>
      <c r="D37" s="15" t="str">
        <f>IFERROR(VLOOKUP(B37,[3]PELIGROS!$B$7:$D$130,3,FALSE),"")</f>
        <v>Contacto con herramientas/equipos eléctricos en movimiento, electrización (quemaduras),  electrocución (muerte), incendios</v>
      </c>
      <c r="E37" s="112"/>
      <c r="F37" s="13" t="s">
        <v>131</v>
      </c>
      <c r="G37" s="14" t="s">
        <v>113</v>
      </c>
      <c r="H37" s="14">
        <v>2</v>
      </c>
      <c r="I37" s="14">
        <v>1</v>
      </c>
      <c r="J37" s="14">
        <v>2</v>
      </c>
      <c r="K37" s="14">
        <v>2</v>
      </c>
      <c r="L37" s="14">
        <f t="shared" si="0"/>
        <v>7</v>
      </c>
      <c r="M37" s="14">
        <v>3</v>
      </c>
      <c r="N37" s="15">
        <f t="shared" si="14"/>
        <v>21</v>
      </c>
      <c r="O37" s="53" t="str">
        <f t="shared" si="2"/>
        <v>IMPORTANTE</v>
      </c>
      <c r="P37" s="45" t="s">
        <v>93</v>
      </c>
      <c r="Q37" s="15" t="s">
        <v>51</v>
      </c>
      <c r="R37" s="15" t="s">
        <v>51</v>
      </c>
      <c r="S37" s="44" t="s">
        <v>51</v>
      </c>
      <c r="T37" s="15" t="s">
        <v>148</v>
      </c>
      <c r="U37" s="15" t="s">
        <v>137</v>
      </c>
      <c r="V37" s="15">
        <v>2</v>
      </c>
      <c r="W37" s="15">
        <v>1</v>
      </c>
      <c r="X37" s="15">
        <v>1</v>
      </c>
      <c r="Y37" s="15">
        <v>2</v>
      </c>
      <c r="Z37" s="15">
        <f t="shared" si="3"/>
        <v>6</v>
      </c>
      <c r="AA37" s="15">
        <v>2</v>
      </c>
      <c r="AB37" s="15">
        <f t="shared" si="15"/>
        <v>12</v>
      </c>
      <c r="AC37" s="56" t="str">
        <f t="shared" si="5"/>
        <v>MODERADO</v>
      </c>
      <c r="AD37" s="1"/>
      <c r="AE37" s="1"/>
      <c r="AF37" s="1"/>
    </row>
    <row r="38" spans="1:32" ht="80" x14ac:dyDescent="0.35">
      <c r="A38" s="132"/>
      <c r="B38" s="15">
        <v>407</v>
      </c>
      <c r="C38" s="14" t="str">
        <f>IFERROR(VLOOKUP(B38,[3]PELIGROS!$B$7:$D$130,2,FALSE),"")</f>
        <v>Generación de polvo</v>
      </c>
      <c r="D38" s="15" t="str">
        <f>IFERROR(VLOOKUP(B38,[3]PELIGROS!$B$7:$D$130,3,FALSE),"")</f>
        <v>Inhalación de polvo, reacciones alérgicas, irritaciones a la vista, daños a la salud.</v>
      </c>
      <c r="E38" s="112"/>
      <c r="F38" s="13" t="s">
        <v>128</v>
      </c>
      <c r="G38" s="14" t="s">
        <v>126</v>
      </c>
      <c r="H38" s="14">
        <v>2</v>
      </c>
      <c r="I38" s="14">
        <v>2</v>
      </c>
      <c r="J38" s="14">
        <v>2</v>
      </c>
      <c r="K38" s="14">
        <v>2</v>
      </c>
      <c r="L38" s="14">
        <f t="shared" si="0"/>
        <v>8</v>
      </c>
      <c r="M38" s="14">
        <v>3</v>
      </c>
      <c r="N38" s="15">
        <f t="shared" si="14"/>
        <v>24</v>
      </c>
      <c r="O38" s="53" t="str">
        <f t="shared" si="2"/>
        <v>IMPORTANTE</v>
      </c>
      <c r="P38" s="45" t="s">
        <v>97</v>
      </c>
      <c r="Q38" s="15" t="s">
        <v>51</v>
      </c>
      <c r="R38" s="15" t="s">
        <v>51</v>
      </c>
      <c r="S38" s="15" t="s">
        <v>51</v>
      </c>
      <c r="T38" s="15" t="s">
        <v>143</v>
      </c>
      <c r="U38" s="15" t="s">
        <v>51</v>
      </c>
      <c r="V38" s="15">
        <v>2</v>
      </c>
      <c r="W38" s="15">
        <v>1</v>
      </c>
      <c r="X38" s="15">
        <v>1</v>
      </c>
      <c r="Y38" s="15">
        <v>2</v>
      </c>
      <c r="Z38" s="15">
        <f t="shared" si="3"/>
        <v>6</v>
      </c>
      <c r="AA38" s="15">
        <v>1</v>
      </c>
      <c r="AB38" s="15">
        <f t="shared" si="15"/>
        <v>6</v>
      </c>
      <c r="AC38" s="57" t="str">
        <f t="shared" si="5"/>
        <v>TOLERABLE</v>
      </c>
      <c r="AD38" s="1"/>
      <c r="AE38" s="1"/>
      <c r="AF38" s="1"/>
    </row>
    <row r="39" spans="1:32" ht="154" customHeight="1" x14ac:dyDescent="0.35">
      <c r="A39" s="132"/>
      <c r="B39" s="15">
        <v>501</v>
      </c>
      <c r="C39" s="14" t="str">
        <f>IFERROR(VLOOKUP(B39,[3]PELIGROS!$B$7:$D$130,2,FALSE),"")</f>
        <v>Líneas eléctricas/Puntos energizados en Media Tensión.</v>
      </c>
      <c r="D39" s="15" t="str">
        <f>IFERROR(VLOOKUP(B39,[3]PELIGROS!$B$7:$D$130,3,FALSE),"")</f>
        <v>Contacto con energía eléctrica en media tensión, electrización, electrocución</v>
      </c>
      <c r="E39" s="112"/>
      <c r="F39" s="13" t="s">
        <v>129</v>
      </c>
      <c r="G39" s="14" t="s">
        <v>113</v>
      </c>
      <c r="H39" s="14">
        <v>2</v>
      </c>
      <c r="I39" s="14">
        <v>2</v>
      </c>
      <c r="J39" s="14">
        <v>2</v>
      </c>
      <c r="K39" s="14">
        <v>2</v>
      </c>
      <c r="L39" s="14">
        <f t="shared" si="0"/>
        <v>8</v>
      </c>
      <c r="M39" s="14">
        <v>3</v>
      </c>
      <c r="N39" s="15">
        <f t="shared" si="14"/>
        <v>24</v>
      </c>
      <c r="O39" s="53" t="str">
        <f t="shared" si="2"/>
        <v>IMPORTANTE</v>
      </c>
      <c r="P39" s="45" t="s">
        <v>93</v>
      </c>
      <c r="Q39" s="15" t="s">
        <v>51</v>
      </c>
      <c r="R39" s="15" t="s">
        <v>51</v>
      </c>
      <c r="S39" s="44" t="s">
        <v>0</v>
      </c>
      <c r="T39" s="15" t="s">
        <v>157</v>
      </c>
      <c r="U39" s="15" t="s">
        <v>177</v>
      </c>
      <c r="V39" s="15">
        <v>2</v>
      </c>
      <c r="W39" s="15">
        <v>1</v>
      </c>
      <c r="X39" s="15">
        <v>1</v>
      </c>
      <c r="Y39" s="15">
        <v>2</v>
      </c>
      <c r="Z39" s="15">
        <f t="shared" si="3"/>
        <v>6</v>
      </c>
      <c r="AA39" s="15">
        <v>2</v>
      </c>
      <c r="AB39" s="15">
        <f t="shared" si="15"/>
        <v>12</v>
      </c>
      <c r="AC39" s="56" t="str">
        <f t="shared" si="5"/>
        <v>MODERADO</v>
      </c>
      <c r="AD39" s="1"/>
      <c r="AE39" s="1"/>
      <c r="AF39" s="1"/>
    </row>
    <row r="40" spans="1:32" ht="120" x14ac:dyDescent="0.35">
      <c r="A40" s="132"/>
      <c r="B40" s="15">
        <v>800</v>
      </c>
      <c r="C40" s="14" t="str">
        <f>IFERROR(VLOOKUP(B40,[3]PELIGROS!$B$7:$D$130,2,FALSE),"")</f>
        <v>Ruido debido a máquinas o equipos</v>
      </c>
      <c r="D40" s="15" t="str">
        <f>IFERROR(VLOOKUP(B40,[3]PELIGROS!$B$7:$D$130,3,FALSE),"")</f>
        <v>Exposición continua al ruido, hipoacusia, tensión muscular, estrés, falta de concentración.</v>
      </c>
      <c r="E40" s="112"/>
      <c r="F40" s="16" t="s">
        <v>128</v>
      </c>
      <c r="G40" s="18" t="s">
        <v>126</v>
      </c>
      <c r="H40" s="14">
        <v>2</v>
      </c>
      <c r="I40" s="18">
        <v>2</v>
      </c>
      <c r="J40" s="18">
        <v>2</v>
      </c>
      <c r="K40" s="14">
        <v>2</v>
      </c>
      <c r="L40" s="14">
        <f t="shared" si="0"/>
        <v>8</v>
      </c>
      <c r="M40" s="14">
        <v>3</v>
      </c>
      <c r="N40" s="15">
        <f t="shared" si="14"/>
        <v>24</v>
      </c>
      <c r="O40" s="53" t="str">
        <f t="shared" si="2"/>
        <v>IMPORTANTE</v>
      </c>
      <c r="P40" s="45" t="s">
        <v>95</v>
      </c>
      <c r="Q40" s="15" t="s">
        <v>51</v>
      </c>
      <c r="R40" s="15" t="s">
        <v>51</v>
      </c>
      <c r="S40" s="15" t="s">
        <v>51</v>
      </c>
      <c r="T40" s="15" t="s">
        <v>155</v>
      </c>
      <c r="U40" s="15" t="s">
        <v>171</v>
      </c>
      <c r="V40" s="15">
        <v>2</v>
      </c>
      <c r="W40" s="15">
        <v>1</v>
      </c>
      <c r="X40" s="15">
        <v>1</v>
      </c>
      <c r="Y40" s="15">
        <v>2</v>
      </c>
      <c r="Z40" s="15">
        <f t="shared" si="3"/>
        <v>6</v>
      </c>
      <c r="AA40" s="15">
        <v>1</v>
      </c>
      <c r="AB40" s="15">
        <f t="shared" si="15"/>
        <v>6</v>
      </c>
      <c r="AC40" s="57" t="str">
        <f t="shared" si="5"/>
        <v>TOLERABLE</v>
      </c>
      <c r="AD40" s="1"/>
      <c r="AE40" s="1"/>
      <c r="AF40" s="1"/>
    </row>
    <row r="41" spans="1:32" ht="409.5" customHeight="1" x14ac:dyDescent="0.4">
      <c r="A41" s="133"/>
      <c r="B41" s="26">
        <v>908</v>
      </c>
      <c r="C41" s="14" t="str">
        <f>IFERROR(VLOOKUP(B41,[3]PELIGROS!$B$7:$D$130,2,FALSE),"")</f>
        <v>Virus SARS-CoV-2 (Virus que produce la enfermedad COVID-19)</v>
      </c>
      <c r="D41" s="15" t="str">
        <f>IFERROR(VLOOKUP(B41,[3]PELIGROS!$B$7:$D$130,3,FALSE),"")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1" s="113"/>
      <c r="F41" s="13" t="s">
        <v>125</v>
      </c>
      <c r="G41" s="27" t="s">
        <v>126</v>
      </c>
      <c r="H41" s="14">
        <v>2</v>
      </c>
      <c r="I41" s="26">
        <v>1</v>
      </c>
      <c r="J41" s="26">
        <v>1</v>
      </c>
      <c r="K41" s="27">
        <v>3</v>
      </c>
      <c r="L41" s="27">
        <f t="shared" ref="L41" si="32">H41+I41+J41+K41</f>
        <v>7</v>
      </c>
      <c r="M41" s="26">
        <v>2</v>
      </c>
      <c r="N41" s="26">
        <f t="shared" si="14"/>
        <v>14</v>
      </c>
      <c r="O41" s="54" t="str">
        <f t="shared" ref="O41" si="33">IF(N41&gt;=25,"INTOLERABLE",IF(N41&gt;=17,"IMPORTANTE",IF(N41&gt;=9,"MODERADO",IF(N41&gt;=5,"TOLERABLE","TRIVIAL"))))</f>
        <v>MODERADO</v>
      </c>
      <c r="P41" s="51" t="s">
        <v>191</v>
      </c>
      <c r="Q41" s="15" t="s">
        <v>51</v>
      </c>
      <c r="R41" s="15" t="s">
        <v>51</v>
      </c>
      <c r="S41" s="15" t="s">
        <v>51</v>
      </c>
      <c r="T41" s="52" t="s">
        <v>163</v>
      </c>
      <c r="U41" s="15" t="s">
        <v>51</v>
      </c>
      <c r="V41" s="15">
        <v>2</v>
      </c>
      <c r="W41" s="26">
        <v>1</v>
      </c>
      <c r="X41" s="26">
        <v>1</v>
      </c>
      <c r="Y41" s="26">
        <v>1</v>
      </c>
      <c r="Z41" s="26">
        <f t="shared" ref="Z41" si="34">V41+W41+X41+Y41</f>
        <v>5</v>
      </c>
      <c r="AA41" s="26">
        <v>2</v>
      </c>
      <c r="AB41" s="26">
        <f t="shared" si="15"/>
        <v>10</v>
      </c>
      <c r="AC41" s="56" t="str">
        <f t="shared" ref="AC41" si="35">IF(AB41&gt;=25,"INTOLERABLE",IF(AB41&gt;=17,"IMPORTANTE",IF(AB41&gt;=9,"MODERADO",IF(AB41&gt;=5,"TOLERABLE","TRIVIAL"))))</f>
        <v>MODERADO</v>
      </c>
    </row>
    <row r="42" spans="1:32" ht="142" customHeight="1" x14ac:dyDescent="0.35">
      <c r="A42" s="134"/>
      <c r="B42" s="15">
        <v>1002</v>
      </c>
      <c r="C42" s="14" t="str">
        <f>IFERROR(VLOOKUP(B42,[3]PELIGROS!$B$7:$D$130,2,FALSE),"")</f>
        <v>Objetos pesados</v>
      </c>
      <c r="D42" s="15" t="str">
        <f>IFERROR(VLOOKUP(B42,[3]PELIGROS!$B$7:$D$130,3,FALSE),"")</f>
        <v>Carga o movimiento de materiales o equipos, sobreesfuerzo, lesiones musculares, hernias</v>
      </c>
      <c r="E42" s="114"/>
      <c r="F42" s="13" t="s">
        <v>133</v>
      </c>
      <c r="G42" s="14" t="s">
        <v>126</v>
      </c>
      <c r="H42" s="14">
        <v>2</v>
      </c>
      <c r="I42" s="14">
        <v>2</v>
      </c>
      <c r="J42" s="14">
        <v>2</v>
      </c>
      <c r="K42" s="14">
        <v>2</v>
      </c>
      <c r="L42" s="14">
        <f t="shared" si="0"/>
        <v>8</v>
      </c>
      <c r="M42" s="14">
        <v>3</v>
      </c>
      <c r="N42" s="15">
        <f t="shared" si="14"/>
        <v>24</v>
      </c>
      <c r="O42" s="53" t="str">
        <f t="shared" si="2"/>
        <v>IMPORTANTE</v>
      </c>
      <c r="P42" s="45" t="s">
        <v>94</v>
      </c>
      <c r="Q42" s="15" t="s">
        <v>51</v>
      </c>
      <c r="R42" s="15" t="s">
        <v>51</v>
      </c>
      <c r="S42" s="15" t="s">
        <v>154</v>
      </c>
      <c r="T42" s="15" t="s">
        <v>159</v>
      </c>
      <c r="U42" s="15" t="s">
        <v>137</v>
      </c>
      <c r="V42" s="15">
        <v>2</v>
      </c>
      <c r="W42" s="15">
        <v>1</v>
      </c>
      <c r="X42" s="15">
        <v>1</v>
      </c>
      <c r="Y42" s="15">
        <v>2</v>
      </c>
      <c r="Z42" s="15">
        <f t="shared" si="3"/>
        <v>6</v>
      </c>
      <c r="AA42" s="15">
        <v>1</v>
      </c>
      <c r="AB42" s="15">
        <f t="shared" si="15"/>
        <v>6</v>
      </c>
      <c r="AC42" s="57" t="str">
        <f t="shared" si="5"/>
        <v>TOLERABLE</v>
      </c>
      <c r="AD42" s="1"/>
      <c r="AE42" s="1"/>
      <c r="AF42" s="1"/>
    </row>
    <row r="43" spans="1:32" ht="80" x14ac:dyDescent="0.35">
      <c r="A43" s="131" t="s">
        <v>19</v>
      </c>
      <c r="B43" s="15">
        <v>407</v>
      </c>
      <c r="C43" s="14" t="str">
        <f>IFERROR(VLOOKUP(B43,[3]PELIGROS!$B$7:$D$130,2,FALSE),"")</f>
        <v>Generación de polvo</v>
      </c>
      <c r="D43" s="15" t="str">
        <f>IFERROR(VLOOKUP(B43,[3]PELIGROS!$B$7:$D$130,3,FALSE),"")</f>
        <v>Inhalación de polvo, reacciones alérgicas, irritaciones a la vista, daños a la salud.</v>
      </c>
      <c r="E43" s="111" t="s">
        <v>123</v>
      </c>
      <c r="F43" s="13" t="s">
        <v>128</v>
      </c>
      <c r="G43" s="14" t="s">
        <v>126</v>
      </c>
      <c r="H43" s="14">
        <v>2</v>
      </c>
      <c r="I43" s="14">
        <v>2</v>
      </c>
      <c r="J43" s="14">
        <v>2</v>
      </c>
      <c r="K43" s="14">
        <v>2</v>
      </c>
      <c r="L43" s="14">
        <f t="shared" si="0"/>
        <v>8</v>
      </c>
      <c r="M43" s="14">
        <v>3</v>
      </c>
      <c r="N43" s="15">
        <f t="shared" si="14"/>
        <v>24</v>
      </c>
      <c r="O43" s="53" t="str">
        <f t="shared" ref="O43:O98" si="36">IF(N43&gt;=25,"INTOLERABLE",IF(N43&gt;=17,"IMPORTANTE",IF(N43&gt;=9,"MODERADO",IF(N43&gt;=5,"TOLERABLE","TRIVIAL"))))</f>
        <v>IMPORTANTE</v>
      </c>
      <c r="P43" s="45" t="s">
        <v>97</v>
      </c>
      <c r="Q43" s="15" t="s">
        <v>51</v>
      </c>
      <c r="R43" s="15" t="s">
        <v>51</v>
      </c>
      <c r="S43" s="15" t="s">
        <v>51</v>
      </c>
      <c r="T43" s="15" t="s">
        <v>143</v>
      </c>
      <c r="U43" s="15" t="s">
        <v>51</v>
      </c>
      <c r="V43" s="15">
        <v>2</v>
      </c>
      <c r="W43" s="15">
        <v>1</v>
      </c>
      <c r="X43" s="15">
        <v>1</v>
      </c>
      <c r="Y43" s="15">
        <v>2</v>
      </c>
      <c r="Z43" s="15">
        <f t="shared" si="3"/>
        <v>6</v>
      </c>
      <c r="AA43" s="15">
        <v>1</v>
      </c>
      <c r="AB43" s="15">
        <f t="shared" si="15"/>
        <v>6</v>
      </c>
      <c r="AC43" s="57" t="str">
        <f t="shared" ref="AC43:AC98" si="37">IF(AB43&gt;=25,"INTOLERABLE",IF(AB43&gt;=17,"IMPORTANTE",IF(AB43&gt;=9,"MODERADO",IF(AB43&gt;=5,"TOLERABLE","TRIVIAL"))))</f>
        <v>TOLERABLE</v>
      </c>
      <c r="AD43" s="1"/>
      <c r="AE43" s="1"/>
      <c r="AF43" s="1"/>
    </row>
    <row r="44" spans="1:32" ht="181.5" customHeight="1" x14ac:dyDescent="0.35">
      <c r="A44" s="132"/>
      <c r="B44" s="15">
        <v>506</v>
      </c>
      <c r="C44" s="14" t="str">
        <f>IFERROR(VLOOKUP(B44,[3]PELIGROS!$B$7:$D$130,2,FALSE),"")</f>
        <v>Energía eléctrica</v>
      </c>
      <c r="D44" s="15" t="str">
        <f>IFERROR(VLOOKUP(B44,[3]PELIGROS!$B$7:$D$130,3,FALSE),"")</f>
        <v>Contacto con energía eléctrica, electrización, electrocución, incendio.</v>
      </c>
      <c r="E44" s="112"/>
      <c r="F44" s="13" t="s">
        <v>129</v>
      </c>
      <c r="G44" s="14" t="s">
        <v>113</v>
      </c>
      <c r="H44" s="14">
        <v>2</v>
      </c>
      <c r="I44" s="14">
        <v>2</v>
      </c>
      <c r="J44" s="14">
        <v>2</v>
      </c>
      <c r="K44" s="14">
        <v>2</v>
      </c>
      <c r="L44" s="14">
        <f t="shared" si="0"/>
        <v>8</v>
      </c>
      <c r="M44" s="14">
        <v>3</v>
      </c>
      <c r="N44" s="15">
        <f t="shared" si="14"/>
        <v>24</v>
      </c>
      <c r="O44" s="53" t="str">
        <f t="shared" si="36"/>
        <v>IMPORTANTE</v>
      </c>
      <c r="P44" s="45" t="s">
        <v>93</v>
      </c>
      <c r="Q44" s="15" t="s">
        <v>51</v>
      </c>
      <c r="R44" s="15" t="s">
        <v>51</v>
      </c>
      <c r="S44" s="44" t="s">
        <v>0</v>
      </c>
      <c r="T44" s="15" t="s">
        <v>157</v>
      </c>
      <c r="U44" s="15" t="s">
        <v>175</v>
      </c>
      <c r="V44" s="15">
        <v>2</v>
      </c>
      <c r="W44" s="15">
        <v>1</v>
      </c>
      <c r="X44" s="15">
        <v>1</v>
      </c>
      <c r="Y44" s="15">
        <v>2</v>
      </c>
      <c r="Z44" s="15">
        <f t="shared" si="3"/>
        <v>6</v>
      </c>
      <c r="AA44" s="15">
        <v>2</v>
      </c>
      <c r="AB44" s="15">
        <f t="shared" si="15"/>
        <v>12</v>
      </c>
      <c r="AC44" s="56" t="str">
        <f t="shared" si="37"/>
        <v>MODERADO</v>
      </c>
      <c r="AD44" s="1"/>
      <c r="AE44" s="1"/>
      <c r="AF44" s="1"/>
    </row>
    <row r="45" spans="1:32" ht="120" x14ac:dyDescent="0.35">
      <c r="A45" s="132"/>
      <c r="B45" s="15">
        <v>800</v>
      </c>
      <c r="C45" s="14" t="str">
        <f>IFERROR(VLOOKUP(B45,[3]PELIGROS!$B$7:$D$130,2,FALSE),"")</f>
        <v>Ruido debido a máquinas o equipos</v>
      </c>
      <c r="D45" s="15" t="str">
        <f>IFERROR(VLOOKUP(B45,[3]PELIGROS!$B$7:$D$130,3,FALSE),"")</f>
        <v>Exposición continua al ruido, hipoacusia, tensión muscular, estrés, falta de concentración.</v>
      </c>
      <c r="E45" s="112"/>
      <c r="F45" s="16" t="s">
        <v>128</v>
      </c>
      <c r="G45" s="18" t="s">
        <v>126</v>
      </c>
      <c r="H45" s="14">
        <v>2</v>
      </c>
      <c r="I45" s="18">
        <v>2</v>
      </c>
      <c r="J45" s="18">
        <v>2</v>
      </c>
      <c r="K45" s="14">
        <v>2</v>
      </c>
      <c r="L45" s="14">
        <f t="shared" si="0"/>
        <v>8</v>
      </c>
      <c r="M45" s="14">
        <v>3</v>
      </c>
      <c r="N45" s="15">
        <f t="shared" si="14"/>
        <v>24</v>
      </c>
      <c r="O45" s="53" t="str">
        <f t="shared" si="36"/>
        <v>IMPORTANTE</v>
      </c>
      <c r="P45" s="45" t="s">
        <v>95</v>
      </c>
      <c r="Q45" s="15" t="s">
        <v>51</v>
      </c>
      <c r="R45" s="15" t="s">
        <v>51</v>
      </c>
      <c r="S45" s="15" t="s">
        <v>51</v>
      </c>
      <c r="T45" s="15" t="s">
        <v>143</v>
      </c>
      <c r="U45" s="15" t="s">
        <v>171</v>
      </c>
      <c r="V45" s="15">
        <v>2</v>
      </c>
      <c r="W45" s="15">
        <v>1</v>
      </c>
      <c r="X45" s="15">
        <v>1</v>
      </c>
      <c r="Y45" s="15">
        <v>2</v>
      </c>
      <c r="Z45" s="15">
        <f t="shared" si="3"/>
        <v>6</v>
      </c>
      <c r="AA45" s="15">
        <v>1</v>
      </c>
      <c r="AB45" s="15">
        <f t="shared" si="15"/>
        <v>6</v>
      </c>
      <c r="AC45" s="57" t="str">
        <f t="shared" si="37"/>
        <v>TOLERABLE</v>
      </c>
      <c r="AD45" s="1"/>
      <c r="AE45" s="1"/>
      <c r="AF45" s="1"/>
    </row>
    <row r="46" spans="1:32" ht="409.5" customHeight="1" x14ac:dyDescent="0.4">
      <c r="A46" s="136"/>
      <c r="B46" s="26">
        <v>908</v>
      </c>
      <c r="C46" s="14" t="str">
        <f>IFERROR(VLOOKUP(B46,[3]PELIGROS!$B$7:$D$130,2,FALSE),"")</f>
        <v>Virus SARS-CoV-2 (Virus que produce la enfermedad COVID-19)</v>
      </c>
      <c r="D46" s="15" t="str">
        <f>IFERROR(VLOOKUP(B46,[3]PELIGROS!$B$7:$D$130,3,FALSE),"")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6" s="115"/>
      <c r="F46" s="13" t="s">
        <v>125</v>
      </c>
      <c r="G46" s="27" t="s">
        <v>126</v>
      </c>
      <c r="H46" s="14">
        <v>2</v>
      </c>
      <c r="I46" s="26">
        <v>1</v>
      </c>
      <c r="J46" s="26">
        <v>1</v>
      </c>
      <c r="K46" s="27">
        <v>3</v>
      </c>
      <c r="L46" s="27">
        <f t="shared" ref="L46" si="38">H46+I46+J46+K46</f>
        <v>7</v>
      </c>
      <c r="M46" s="26">
        <v>2</v>
      </c>
      <c r="N46" s="26">
        <f t="shared" si="14"/>
        <v>14</v>
      </c>
      <c r="O46" s="54" t="str">
        <f t="shared" si="36"/>
        <v>MODERADO</v>
      </c>
      <c r="P46" s="51" t="s">
        <v>191</v>
      </c>
      <c r="Q46" s="15" t="s">
        <v>51</v>
      </c>
      <c r="R46" s="15" t="s">
        <v>51</v>
      </c>
      <c r="S46" s="15" t="s">
        <v>51</v>
      </c>
      <c r="T46" s="52" t="s">
        <v>163</v>
      </c>
      <c r="U46" s="15" t="s">
        <v>51</v>
      </c>
      <c r="V46" s="15">
        <v>2</v>
      </c>
      <c r="W46" s="26">
        <v>1</v>
      </c>
      <c r="X46" s="26">
        <v>1</v>
      </c>
      <c r="Y46" s="26">
        <v>1</v>
      </c>
      <c r="Z46" s="26">
        <f t="shared" ref="Z46" si="39">V46+W46+X46+Y46</f>
        <v>5</v>
      </c>
      <c r="AA46" s="26">
        <v>2</v>
      </c>
      <c r="AB46" s="26">
        <f t="shared" si="15"/>
        <v>10</v>
      </c>
      <c r="AC46" s="56" t="str">
        <f t="shared" si="37"/>
        <v>MODERADO</v>
      </c>
    </row>
    <row r="47" spans="1:32" ht="171" customHeight="1" x14ac:dyDescent="0.35">
      <c r="A47" s="131" t="s">
        <v>18</v>
      </c>
      <c r="B47" s="15">
        <v>311</v>
      </c>
      <c r="C47" s="14" t="str">
        <f>IFERROR(VLOOKUP(B47,[3]PELIGROS!$B$7:$D$130,2,FALSE),"")</f>
        <v>Sistemas presurizados</v>
      </c>
      <c r="D47" s="15" t="str">
        <f>IFERROR(VLOOKUP(B47,[3]PELIGROS!$B$7:$D$130,3,FALSE),"")</f>
        <v>Desacople fortuito de manqueras y conexiones, explosión</v>
      </c>
      <c r="E47" s="111" t="s">
        <v>127</v>
      </c>
      <c r="F47" s="13" t="s">
        <v>131</v>
      </c>
      <c r="G47" s="14" t="s">
        <v>113</v>
      </c>
      <c r="H47" s="14">
        <v>2</v>
      </c>
      <c r="I47" s="14">
        <v>2</v>
      </c>
      <c r="J47" s="14">
        <v>2</v>
      </c>
      <c r="K47" s="14">
        <v>2</v>
      </c>
      <c r="L47" s="14">
        <f t="shared" si="0"/>
        <v>8</v>
      </c>
      <c r="M47" s="14">
        <v>3</v>
      </c>
      <c r="N47" s="15">
        <f t="shared" si="14"/>
        <v>24</v>
      </c>
      <c r="O47" s="53" t="str">
        <f t="shared" si="36"/>
        <v>IMPORTANTE</v>
      </c>
      <c r="P47" s="45" t="s">
        <v>93</v>
      </c>
      <c r="Q47" s="15" t="s">
        <v>51</v>
      </c>
      <c r="R47" s="15" t="s">
        <v>51</v>
      </c>
      <c r="S47" s="15" t="s">
        <v>51</v>
      </c>
      <c r="T47" s="15" t="s">
        <v>143</v>
      </c>
      <c r="U47" s="15" t="s">
        <v>137</v>
      </c>
      <c r="V47" s="15">
        <v>2</v>
      </c>
      <c r="W47" s="15">
        <v>1</v>
      </c>
      <c r="X47" s="15">
        <v>1</v>
      </c>
      <c r="Y47" s="15">
        <v>2</v>
      </c>
      <c r="Z47" s="15">
        <f t="shared" si="3"/>
        <v>6</v>
      </c>
      <c r="AA47" s="15">
        <v>2</v>
      </c>
      <c r="AB47" s="15">
        <f t="shared" si="15"/>
        <v>12</v>
      </c>
      <c r="AC47" s="56" t="str">
        <f t="shared" si="37"/>
        <v>MODERADO</v>
      </c>
      <c r="AD47" s="1"/>
      <c r="AE47" s="1"/>
      <c r="AF47" s="1"/>
    </row>
    <row r="48" spans="1:32" ht="132" customHeight="1" x14ac:dyDescent="0.35">
      <c r="A48" s="132"/>
      <c r="B48" s="15">
        <v>407</v>
      </c>
      <c r="C48" s="14" t="str">
        <f>IFERROR(VLOOKUP(B48,[3]PELIGROS!$B$7:$D$130,2,FALSE),"")</f>
        <v>Generación de polvo</v>
      </c>
      <c r="D48" s="15" t="str">
        <f>IFERROR(VLOOKUP(B48,[3]PELIGROS!$B$7:$D$130,3,FALSE),"")</f>
        <v>Inhalación de polvo, reacciones alérgicas, irritaciones a la vista, daños a la salud.</v>
      </c>
      <c r="E48" s="112"/>
      <c r="F48" s="13" t="s">
        <v>128</v>
      </c>
      <c r="G48" s="14" t="s">
        <v>126</v>
      </c>
      <c r="H48" s="14">
        <v>2</v>
      </c>
      <c r="I48" s="14">
        <v>2</v>
      </c>
      <c r="J48" s="14">
        <v>2</v>
      </c>
      <c r="K48" s="14">
        <v>2</v>
      </c>
      <c r="L48" s="14">
        <f t="shared" si="0"/>
        <v>8</v>
      </c>
      <c r="M48" s="14">
        <v>3</v>
      </c>
      <c r="N48" s="15">
        <f t="shared" si="14"/>
        <v>24</v>
      </c>
      <c r="O48" s="53" t="str">
        <f t="shared" si="36"/>
        <v>IMPORTANTE</v>
      </c>
      <c r="P48" s="45" t="s">
        <v>97</v>
      </c>
      <c r="Q48" s="15" t="s">
        <v>51</v>
      </c>
      <c r="R48" s="15" t="s">
        <v>51</v>
      </c>
      <c r="S48" s="15" t="s">
        <v>51</v>
      </c>
      <c r="T48" s="15" t="s">
        <v>143</v>
      </c>
      <c r="U48" s="15" t="s">
        <v>137</v>
      </c>
      <c r="V48" s="15">
        <v>2</v>
      </c>
      <c r="W48" s="15">
        <v>1</v>
      </c>
      <c r="X48" s="15">
        <v>1</v>
      </c>
      <c r="Y48" s="15">
        <v>2</v>
      </c>
      <c r="Z48" s="15">
        <f t="shared" si="3"/>
        <v>6</v>
      </c>
      <c r="AA48" s="15">
        <v>1</v>
      </c>
      <c r="AB48" s="15">
        <f t="shared" si="15"/>
        <v>6</v>
      </c>
      <c r="AC48" s="57" t="str">
        <f t="shared" si="37"/>
        <v>TOLERABLE</v>
      </c>
      <c r="AD48" s="1"/>
      <c r="AE48" s="1"/>
      <c r="AF48" s="1"/>
    </row>
    <row r="49" spans="1:32" ht="182.5" customHeight="1" x14ac:dyDescent="0.35">
      <c r="A49" s="132"/>
      <c r="B49" s="15">
        <v>506</v>
      </c>
      <c r="C49" s="14" t="str">
        <f>IFERROR(VLOOKUP(B49,[3]PELIGROS!$B$7:$D$130,2,FALSE),"")</f>
        <v>Energía eléctrica</v>
      </c>
      <c r="D49" s="15" t="str">
        <f>IFERROR(VLOOKUP(B49,[3]PELIGROS!$B$7:$D$130,3,FALSE),"")</f>
        <v>Contacto con energía eléctrica, electrización, electrocución, incendio.</v>
      </c>
      <c r="E49" s="112"/>
      <c r="F49" s="13" t="s">
        <v>129</v>
      </c>
      <c r="G49" s="14" t="s">
        <v>113</v>
      </c>
      <c r="H49" s="14">
        <v>2</v>
      </c>
      <c r="I49" s="14">
        <v>2</v>
      </c>
      <c r="J49" s="14">
        <v>2</v>
      </c>
      <c r="K49" s="14">
        <v>2</v>
      </c>
      <c r="L49" s="14">
        <f t="shared" si="0"/>
        <v>8</v>
      </c>
      <c r="M49" s="14">
        <v>3</v>
      </c>
      <c r="N49" s="15">
        <f t="shared" si="14"/>
        <v>24</v>
      </c>
      <c r="O49" s="53" t="str">
        <f t="shared" si="36"/>
        <v>IMPORTANTE</v>
      </c>
      <c r="P49" s="45" t="s">
        <v>93</v>
      </c>
      <c r="Q49" s="15" t="s">
        <v>51</v>
      </c>
      <c r="R49" s="15" t="s">
        <v>51</v>
      </c>
      <c r="S49" s="44" t="s">
        <v>0</v>
      </c>
      <c r="T49" s="15" t="s">
        <v>157</v>
      </c>
      <c r="U49" s="15" t="s">
        <v>175</v>
      </c>
      <c r="V49" s="15">
        <v>2</v>
      </c>
      <c r="W49" s="15">
        <v>1</v>
      </c>
      <c r="X49" s="15">
        <v>1</v>
      </c>
      <c r="Y49" s="15">
        <v>2</v>
      </c>
      <c r="Z49" s="15">
        <f t="shared" si="3"/>
        <v>6</v>
      </c>
      <c r="AA49" s="15">
        <v>2</v>
      </c>
      <c r="AB49" s="15">
        <f t="shared" si="15"/>
        <v>12</v>
      </c>
      <c r="AC49" s="56" t="str">
        <f t="shared" si="37"/>
        <v>MODERADO</v>
      </c>
      <c r="AD49" s="1"/>
      <c r="AE49" s="1"/>
      <c r="AF49" s="1"/>
    </row>
    <row r="50" spans="1:32" ht="176.25" customHeight="1" x14ac:dyDescent="0.35">
      <c r="A50" s="132"/>
      <c r="B50" s="15">
        <v>800</v>
      </c>
      <c r="C50" s="14" t="str">
        <f>IFERROR(VLOOKUP(B50,[3]PELIGROS!$B$7:$D$130,2,FALSE),"")</f>
        <v>Ruido debido a máquinas o equipos</v>
      </c>
      <c r="D50" s="15" t="str">
        <f>IFERROR(VLOOKUP(B50,[3]PELIGROS!$B$7:$D$130,3,FALSE),"")</f>
        <v>Exposición continua al ruido, hipoacusia, tensión muscular, estrés, falta de concentración.</v>
      </c>
      <c r="E50" s="112"/>
      <c r="F50" s="16" t="s">
        <v>128</v>
      </c>
      <c r="G50" s="18" t="s">
        <v>126</v>
      </c>
      <c r="H50" s="14">
        <v>2</v>
      </c>
      <c r="I50" s="18">
        <v>2</v>
      </c>
      <c r="J50" s="18">
        <v>2</v>
      </c>
      <c r="K50" s="14">
        <v>2</v>
      </c>
      <c r="L50" s="14">
        <f t="shared" si="0"/>
        <v>8</v>
      </c>
      <c r="M50" s="14">
        <v>3</v>
      </c>
      <c r="N50" s="15">
        <f t="shared" si="14"/>
        <v>24</v>
      </c>
      <c r="O50" s="53" t="str">
        <f t="shared" si="36"/>
        <v>IMPORTANTE</v>
      </c>
      <c r="P50" s="45" t="s">
        <v>95</v>
      </c>
      <c r="Q50" s="15" t="s">
        <v>51</v>
      </c>
      <c r="R50" s="15" t="s">
        <v>51</v>
      </c>
      <c r="S50" s="15" t="s">
        <v>51</v>
      </c>
      <c r="T50" s="15" t="s">
        <v>155</v>
      </c>
      <c r="U50" s="15" t="s">
        <v>171</v>
      </c>
      <c r="V50" s="15">
        <v>2</v>
      </c>
      <c r="W50" s="15">
        <v>1</v>
      </c>
      <c r="X50" s="15">
        <v>1</v>
      </c>
      <c r="Y50" s="15">
        <v>2</v>
      </c>
      <c r="Z50" s="15">
        <f t="shared" si="3"/>
        <v>6</v>
      </c>
      <c r="AA50" s="15">
        <v>1</v>
      </c>
      <c r="AB50" s="15">
        <f t="shared" si="15"/>
        <v>6</v>
      </c>
      <c r="AC50" s="57" t="str">
        <f t="shared" si="37"/>
        <v>TOLERABLE</v>
      </c>
      <c r="AD50" s="1"/>
      <c r="AE50" s="1"/>
      <c r="AF50" s="1"/>
    </row>
    <row r="51" spans="1:32" ht="320.14999999999998" customHeight="1" x14ac:dyDescent="0.4">
      <c r="A51" s="133"/>
      <c r="B51" s="26">
        <v>908</v>
      </c>
      <c r="C51" s="14" t="str">
        <f>IFERROR(VLOOKUP(B51,[3]PELIGROS!$B$7:$D$130,2,FALSE),"")</f>
        <v>Virus SARS-CoV-2 (Virus que produce la enfermedad COVID-19)</v>
      </c>
      <c r="D51" s="15" t="str">
        <f>IFERROR(VLOOKUP(B51,[3]PELIGROS!$B$7:$D$130,3,FALSE),"")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1" s="113"/>
      <c r="F51" s="13" t="s">
        <v>125</v>
      </c>
      <c r="G51" s="14" t="s">
        <v>126</v>
      </c>
      <c r="H51" s="14">
        <v>2</v>
      </c>
      <c r="I51" s="26">
        <v>1</v>
      </c>
      <c r="J51" s="26">
        <v>1</v>
      </c>
      <c r="K51" s="27">
        <v>3</v>
      </c>
      <c r="L51" s="27">
        <f t="shared" ref="L51" si="40">H51+I51+J51+K51</f>
        <v>7</v>
      </c>
      <c r="M51" s="26">
        <v>2</v>
      </c>
      <c r="N51" s="26">
        <f t="shared" si="14"/>
        <v>14</v>
      </c>
      <c r="O51" s="54" t="str">
        <f t="shared" si="36"/>
        <v>MODERADO</v>
      </c>
      <c r="P51" s="51" t="s">
        <v>191</v>
      </c>
      <c r="Q51" s="15" t="s">
        <v>51</v>
      </c>
      <c r="R51" s="15" t="s">
        <v>51</v>
      </c>
      <c r="S51" s="15" t="s">
        <v>51</v>
      </c>
      <c r="T51" s="52" t="s">
        <v>163</v>
      </c>
      <c r="U51" s="15" t="s">
        <v>51</v>
      </c>
      <c r="V51" s="15">
        <v>2</v>
      </c>
      <c r="W51" s="26">
        <v>1</v>
      </c>
      <c r="X51" s="26">
        <v>1</v>
      </c>
      <c r="Y51" s="26">
        <v>1</v>
      </c>
      <c r="Z51" s="26">
        <f t="shared" ref="Z51" si="41">V51+W51+X51+Y51</f>
        <v>5</v>
      </c>
      <c r="AA51" s="26">
        <v>2</v>
      </c>
      <c r="AB51" s="26">
        <f t="shared" si="15"/>
        <v>10</v>
      </c>
      <c r="AC51" s="56" t="str">
        <f t="shared" si="37"/>
        <v>MODERADO</v>
      </c>
    </row>
    <row r="52" spans="1:32" ht="153" customHeight="1" x14ac:dyDescent="0.35">
      <c r="A52" s="132"/>
      <c r="B52" s="15">
        <v>1002</v>
      </c>
      <c r="C52" s="14" t="str">
        <f>IFERROR(VLOOKUP(B52,[3]PELIGROS!$B$7:$D$130,2,FALSE),"")</f>
        <v>Objetos pesados</v>
      </c>
      <c r="D52" s="15" t="str">
        <f>IFERROR(VLOOKUP(B52,[3]PELIGROS!$B$7:$D$130,3,FALSE),"")</f>
        <v>Carga o movimiento de materiales o equipos, sobreesfuerzo, lesiones musculares, hernias</v>
      </c>
      <c r="E52" s="114"/>
      <c r="F52" s="13" t="s">
        <v>133</v>
      </c>
      <c r="G52" s="14" t="s">
        <v>126</v>
      </c>
      <c r="H52" s="14">
        <v>2</v>
      </c>
      <c r="I52" s="14">
        <v>2</v>
      </c>
      <c r="J52" s="14">
        <v>2</v>
      </c>
      <c r="K52" s="14">
        <v>2</v>
      </c>
      <c r="L52" s="14">
        <f t="shared" si="0"/>
        <v>8</v>
      </c>
      <c r="M52" s="14">
        <v>3</v>
      </c>
      <c r="N52" s="15">
        <f t="shared" si="14"/>
        <v>24</v>
      </c>
      <c r="O52" s="53" t="str">
        <f t="shared" si="36"/>
        <v>IMPORTANTE</v>
      </c>
      <c r="P52" s="45" t="s">
        <v>94</v>
      </c>
      <c r="Q52" s="15" t="s">
        <v>51</v>
      </c>
      <c r="R52" s="15" t="s">
        <v>51</v>
      </c>
      <c r="S52" s="15" t="s">
        <v>6</v>
      </c>
      <c r="T52" s="15" t="s">
        <v>159</v>
      </c>
      <c r="U52" s="15" t="s">
        <v>137</v>
      </c>
      <c r="V52" s="15">
        <v>2</v>
      </c>
      <c r="W52" s="15">
        <v>1</v>
      </c>
      <c r="X52" s="15">
        <v>1</v>
      </c>
      <c r="Y52" s="15">
        <v>2</v>
      </c>
      <c r="Z52" s="15">
        <f t="shared" si="3"/>
        <v>6</v>
      </c>
      <c r="AA52" s="15">
        <v>1</v>
      </c>
      <c r="AB52" s="15">
        <f t="shared" si="15"/>
        <v>6</v>
      </c>
      <c r="AC52" s="57" t="str">
        <f t="shared" si="37"/>
        <v>TOLERABLE</v>
      </c>
      <c r="AD52" s="1"/>
      <c r="AE52" s="1"/>
      <c r="AF52" s="1"/>
    </row>
    <row r="53" spans="1:32" ht="173.15" customHeight="1" x14ac:dyDescent="0.35">
      <c r="A53" s="131" t="s">
        <v>17</v>
      </c>
      <c r="B53" s="15">
        <v>116</v>
      </c>
      <c r="C53" s="14" t="str">
        <f>IFERROR(VLOOKUP(B53,[3]PELIGROS!$B$7:$D$130,2,FALSE),"")</f>
        <v>Trabajos en altura</v>
      </c>
      <c r="D53" s="15" t="str">
        <f>IFERROR(VLOOKUP(B53,[3]PELIGROS!$B$7:$D$130,3,FALSE),"")</f>
        <v>Caídas a distinto nivel, golpes, fracturas, daño osteo muscular, muerte</v>
      </c>
      <c r="E53" s="111" t="s">
        <v>127</v>
      </c>
      <c r="F53" s="13" t="s">
        <v>131</v>
      </c>
      <c r="G53" s="14" t="s">
        <v>113</v>
      </c>
      <c r="H53" s="14">
        <v>2</v>
      </c>
      <c r="I53" s="14">
        <v>1</v>
      </c>
      <c r="J53" s="14">
        <v>2</v>
      </c>
      <c r="K53" s="14">
        <v>2</v>
      </c>
      <c r="L53" s="14">
        <f t="shared" si="0"/>
        <v>7</v>
      </c>
      <c r="M53" s="14">
        <v>3</v>
      </c>
      <c r="N53" s="15">
        <f t="shared" si="14"/>
        <v>21</v>
      </c>
      <c r="O53" s="53" t="str">
        <f t="shared" si="36"/>
        <v>IMPORTANTE</v>
      </c>
      <c r="P53" s="45" t="s">
        <v>93</v>
      </c>
      <c r="Q53" s="15" t="s">
        <v>51</v>
      </c>
      <c r="R53" s="15" t="s">
        <v>51</v>
      </c>
      <c r="S53" s="15" t="s">
        <v>51</v>
      </c>
      <c r="T53" s="15" t="s">
        <v>160</v>
      </c>
      <c r="U53" s="15" t="s">
        <v>161</v>
      </c>
      <c r="V53" s="15">
        <v>2</v>
      </c>
      <c r="W53" s="15">
        <v>1</v>
      </c>
      <c r="X53" s="15">
        <v>1</v>
      </c>
      <c r="Y53" s="15">
        <v>2</v>
      </c>
      <c r="Z53" s="15">
        <f t="shared" si="3"/>
        <v>6</v>
      </c>
      <c r="AA53" s="15">
        <v>2</v>
      </c>
      <c r="AB53" s="15">
        <f t="shared" si="15"/>
        <v>12</v>
      </c>
      <c r="AC53" s="56" t="str">
        <f t="shared" si="37"/>
        <v>MODERADO</v>
      </c>
      <c r="AD53" s="1"/>
      <c r="AE53" s="1"/>
      <c r="AF53" s="1"/>
    </row>
    <row r="54" spans="1:32" ht="137.25" customHeight="1" x14ac:dyDescent="0.35">
      <c r="A54" s="132"/>
      <c r="B54" s="15">
        <v>301</v>
      </c>
      <c r="C54" s="14" t="str">
        <f>IFERROR(VLOOKUP(B54,[3]PELIGROS!$B$7:$D$130,2,FALSE),"")</f>
        <v xml:space="preserve">Manipulación de herramientas y objetos varios </v>
      </c>
      <c r="D54" s="15" t="str">
        <f>IFERROR(VLOOKUP(B54,[3]PELIGROS!$B$7:$D$130,3,FALSE),"")</f>
        <v>Caída de herramientas y objetos, contusiones.</v>
      </c>
      <c r="E54" s="112"/>
      <c r="F54" s="13" t="s">
        <v>131</v>
      </c>
      <c r="G54" s="14" t="s">
        <v>113</v>
      </c>
      <c r="H54" s="14">
        <v>2</v>
      </c>
      <c r="I54" s="14">
        <v>1</v>
      </c>
      <c r="J54" s="14">
        <v>2</v>
      </c>
      <c r="K54" s="14">
        <v>2</v>
      </c>
      <c r="L54" s="14">
        <f t="shared" ref="L54:L107" si="42">H54+I54+J54+K54</f>
        <v>7</v>
      </c>
      <c r="M54" s="14">
        <v>1</v>
      </c>
      <c r="N54" s="15">
        <f t="shared" si="14"/>
        <v>7</v>
      </c>
      <c r="O54" s="55" t="str">
        <f t="shared" si="36"/>
        <v>TOLERABLE</v>
      </c>
      <c r="P54" s="45" t="s">
        <v>93</v>
      </c>
      <c r="Q54" s="15" t="s">
        <v>51</v>
      </c>
      <c r="R54" s="15" t="s">
        <v>51</v>
      </c>
      <c r="S54" s="15" t="s">
        <v>51</v>
      </c>
      <c r="T54" s="15" t="s">
        <v>148</v>
      </c>
      <c r="U54" s="15" t="s">
        <v>137</v>
      </c>
      <c r="V54" s="15">
        <v>2</v>
      </c>
      <c r="W54" s="15">
        <v>1</v>
      </c>
      <c r="X54" s="15">
        <v>1</v>
      </c>
      <c r="Y54" s="15">
        <v>2</v>
      </c>
      <c r="Z54" s="15">
        <f t="shared" ref="Z54:Z107" si="43">V54+W54+X54+Y54</f>
        <v>6</v>
      </c>
      <c r="AA54" s="15">
        <v>1</v>
      </c>
      <c r="AB54" s="15">
        <f t="shared" si="15"/>
        <v>6</v>
      </c>
      <c r="AC54" s="57" t="str">
        <f t="shared" si="37"/>
        <v>TOLERABLE</v>
      </c>
      <c r="AD54" s="1"/>
      <c r="AE54" s="1"/>
      <c r="AF54" s="1"/>
    </row>
    <row r="55" spans="1:32" ht="151.5" customHeight="1" x14ac:dyDescent="0.35">
      <c r="A55" s="132"/>
      <c r="B55" s="15">
        <v>506</v>
      </c>
      <c r="C55" s="15" t="str">
        <f>IFERROR(VLOOKUP(B55,[3]PELIGROS!$B$7:$D$130,2,FALSE),"")</f>
        <v>Energía eléctrica</v>
      </c>
      <c r="D55" s="15" t="str">
        <f>IFERROR(VLOOKUP(B55,[3]PELIGROS!$B$7:$D$130,3,FALSE),"")</f>
        <v>Contacto con energía eléctrica, electrización, electrocución, incendio.</v>
      </c>
      <c r="E55" s="112"/>
      <c r="F55" s="13" t="s">
        <v>129</v>
      </c>
      <c r="G55" s="14" t="s">
        <v>113</v>
      </c>
      <c r="H55" s="14">
        <v>2</v>
      </c>
      <c r="I55" s="14">
        <v>2</v>
      </c>
      <c r="J55" s="14">
        <v>2</v>
      </c>
      <c r="K55" s="14">
        <v>2</v>
      </c>
      <c r="L55" s="14">
        <f t="shared" si="42"/>
        <v>8</v>
      </c>
      <c r="M55" s="14">
        <v>3</v>
      </c>
      <c r="N55" s="15">
        <f t="shared" si="14"/>
        <v>24</v>
      </c>
      <c r="O55" s="53" t="str">
        <f t="shared" si="36"/>
        <v>IMPORTANTE</v>
      </c>
      <c r="P55" s="45" t="s">
        <v>93</v>
      </c>
      <c r="Q55" s="15" t="s">
        <v>51</v>
      </c>
      <c r="R55" s="15" t="s">
        <v>51</v>
      </c>
      <c r="S55" s="44" t="s">
        <v>0</v>
      </c>
      <c r="T55" s="15" t="s">
        <v>157</v>
      </c>
      <c r="U55" s="15" t="s">
        <v>175</v>
      </c>
      <c r="V55" s="15">
        <v>2</v>
      </c>
      <c r="W55" s="15">
        <v>1</v>
      </c>
      <c r="X55" s="15">
        <v>1</v>
      </c>
      <c r="Y55" s="15">
        <v>2</v>
      </c>
      <c r="Z55" s="15">
        <f t="shared" si="43"/>
        <v>6</v>
      </c>
      <c r="AA55" s="15">
        <v>2</v>
      </c>
      <c r="AB55" s="15">
        <f t="shared" si="15"/>
        <v>12</v>
      </c>
      <c r="AC55" s="56" t="str">
        <f t="shared" si="37"/>
        <v>MODERADO</v>
      </c>
      <c r="AD55" s="1"/>
      <c r="AE55" s="1"/>
      <c r="AF55" s="1"/>
    </row>
    <row r="56" spans="1:32" ht="168" customHeight="1" x14ac:dyDescent="0.35">
      <c r="A56" s="132"/>
      <c r="B56" s="15">
        <v>800</v>
      </c>
      <c r="C56" s="15" t="str">
        <f>IFERROR(VLOOKUP(B56,[3]PELIGROS!$B$7:$D$130,2,FALSE),"")</f>
        <v>Ruido debido a máquinas o equipos</v>
      </c>
      <c r="D56" s="15" t="str">
        <f>IFERROR(VLOOKUP(B56,[3]PELIGROS!$B$7:$D$130,3,FALSE),"")</f>
        <v>Exposición continua al ruido, hipoacusia, tensión muscular, estrés, falta de concentración.</v>
      </c>
      <c r="E56" s="112"/>
      <c r="F56" s="16" t="s">
        <v>128</v>
      </c>
      <c r="G56" s="18" t="s">
        <v>126</v>
      </c>
      <c r="H56" s="14">
        <v>2</v>
      </c>
      <c r="I56" s="18">
        <v>2</v>
      </c>
      <c r="J56" s="18">
        <v>2</v>
      </c>
      <c r="K56" s="14">
        <v>2</v>
      </c>
      <c r="L56" s="14">
        <f t="shared" si="42"/>
        <v>8</v>
      </c>
      <c r="M56" s="14">
        <v>3</v>
      </c>
      <c r="N56" s="15">
        <f t="shared" si="14"/>
        <v>24</v>
      </c>
      <c r="O56" s="53" t="str">
        <f t="shared" si="36"/>
        <v>IMPORTANTE</v>
      </c>
      <c r="P56" s="45" t="s">
        <v>95</v>
      </c>
      <c r="Q56" s="15" t="s">
        <v>51</v>
      </c>
      <c r="R56" s="15" t="s">
        <v>51</v>
      </c>
      <c r="S56" s="15" t="s">
        <v>51</v>
      </c>
      <c r="T56" s="15" t="s">
        <v>155</v>
      </c>
      <c r="U56" s="15" t="s">
        <v>137</v>
      </c>
      <c r="V56" s="15">
        <v>2</v>
      </c>
      <c r="W56" s="15">
        <v>1</v>
      </c>
      <c r="X56" s="15">
        <v>1</v>
      </c>
      <c r="Y56" s="15">
        <v>2</v>
      </c>
      <c r="Z56" s="15">
        <f t="shared" si="43"/>
        <v>6</v>
      </c>
      <c r="AA56" s="15">
        <v>1</v>
      </c>
      <c r="AB56" s="15">
        <f t="shared" si="15"/>
        <v>6</v>
      </c>
      <c r="AC56" s="57" t="str">
        <f t="shared" si="37"/>
        <v>TOLERABLE</v>
      </c>
      <c r="AD56" s="1"/>
      <c r="AE56" s="1"/>
      <c r="AF56" s="1"/>
    </row>
    <row r="57" spans="1:32" ht="409.5" customHeight="1" x14ac:dyDescent="0.4">
      <c r="A57" s="133"/>
      <c r="B57" s="26">
        <v>908</v>
      </c>
      <c r="C57" s="15" t="str">
        <f>IFERROR(VLOOKUP(B57,[3]PELIGROS!$B$7:$D$130,2,FALSE),"")</f>
        <v>Virus SARS-CoV-2 (Virus que produce la enfermedad COVID-19)</v>
      </c>
      <c r="D57" s="15" t="str">
        <f>IFERROR(VLOOKUP(B57,[3]PELIGROS!$B$7:$D$130,3,FALSE),"")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7" s="113"/>
      <c r="F57" s="13" t="s">
        <v>125</v>
      </c>
      <c r="G57" s="27" t="s">
        <v>126</v>
      </c>
      <c r="H57" s="14">
        <v>2</v>
      </c>
      <c r="I57" s="26">
        <v>1</v>
      </c>
      <c r="J57" s="26">
        <v>1</v>
      </c>
      <c r="K57" s="27">
        <v>3</v>
      </c>
      <c r="L57" s="27">
        <f t="shared" si="42"/>
        <v>7</v>
      </c>
      <c r="M57" s="26">
        <v>2</v>
      </c>
      <c r="N57" s="26">
        <f t="shared" si="14"/>
        <v>14</v>
      </c>
      <c r="O57" s="54" t="str">
        <f t="shared" si="36"/>
        <v>MODERADO</v>
      </c>
      <c r="P57" s="51" t="s">
        <v>191</v>
      </c>
      <c r="Q57" s="15" t="s">
        <v>51</v>
      </c>
      <c r="R57" s="15" t="s">
        <v>51</v>
      </c>
      <c r="S57" s="15" t="s">
        <v>51</v>
      </c>
      <c r="T57" s="52" t="s">
        <v>163</v>
      </c>
      <c r="U57" s="15" t="s">
        <v>51</v>
      </c>
      <c r="V57" s="15">
        <v>2</v>
      </c>
      <c r="W57" s="26">
        <v>1</v>
      </c>
      <c r="X57" s="26">
        <v>1</v>
      </c>
      <c r="Y57" s="26">
        <v>1</v>
      </c>
      <c r="Z57" s="26">
        <f t="shared" si="43"/>
        <v>5</v>
      </c>
      <c r="AA57" s="26">
        <v>2</v>
      </c>
      <c r="AB57" s="26">
        <f t="shared" si="15"/>
        <v>10</v>
      </c>
      <c r="AC57" s="56" t="str">
        <f t="shared" si="37"/>
        <v>MODERADO</v>
      </c>
    </row>
    <row r="58" spans="1:32" ht="180.75" customHeight="1" x14ac:dyDescent="0.35">
      <c r="A58" s="134"/>
      <c r="B58" s="15">
        <v>1002</v>
      </c>
      <c r="C58" s="15" t="str">
        <f>IFERROR(VLOOKUP(B58,[3]PELIGROS!$B$7:$D$130,2,FALSE),"")</f>
        <v>Objetos pesados</v>
      </c>
      <c r="D58" s="15" t="str">
        <f>IFERROR(VLOOKUP(B58,[3]PELIGROS!$B$7:$D$130,3,FALSE),"")</f>
        <v>Carga o movimiento de materiales o equipos, sobreesfuerzo, lesiones musculares, hernias</v>
      </c>
      <c r="E58" s="114"/>
      <c r="F58" s="13" t="s">
        <v>133</v>
      </c>
      <c r="G58" s="14" t="s">
        <v>126</v>
      </c>
      <c r="H58" s="14">
        <v>2</v>
      </c>
      <c r="I58" s="14">
        <v>2</v>
      </c>
      <c r="J58" s="14">
        <v>2</v>
      </c>
      <c r="K58" s="14">
        <v>2</v>
      </c>
      <c r="L58" s="14">
        <f t="shared" si="42"/>
        <v>8</v>
      </c>
      <c r="M58" s="14">
        <v>3</v>
      </c>
      <c r="N58" s="15">
        <f t="shared" ref="N58:N110" si="44">L58*M58</f>
        <v>24</v>
      </c>
      <c r="O58" s="53" t="str">
        <f t="shared" si="36"/>
        <v>IMPORTANTE</v>
      </c>
      <c r="P58" s="45" t="s">
        <v>94</v>
      </c>
      <c r="Q58" s="15" t="s">
        <v>51</v>
      </c>
      <c r="R58" s="15" t="s">
        <v>51</v>
      </c>
      <c r="S58" s="15" t="s">
        <v>154</v>
      </c>
      <c r="T58" s="15" t="s">
        <v>143</v>
      </c>
      <c r="U58" s="15" t="s">
        <v>137</v>
      </c>
      <c r="V58" s="15">
        <v>2</v>
      </c>
      <c r="W58" s="15">
        <v>1</v>
      </c>
      <c r="X58" s="15">
        <v>1</v>
      </c>
      <c r="Y58" s="15">
        <v>2</v>
      </c>
      <c r="Z58" s="15">
        <f t="shared" si="43"/>
        <v>6</v>
      </c>
      <c r="AA58" s="15">
        <v>1</v>
      </c>
      <c r="AB58" s="15">
        <f t="shared" ref="AB58:AB110" si="45">Z58*AA58</f>
        <v>6</v>
      </c>
      <c r="AC58" s="57" t="str">
        <f t="shared" si="37"/>
        <v>TOLERABLE</v>
      </c>
      <c r="AD58" s="1"/>
      <c r="AE58" s="1"/>
      <c r="AF58" s="1"/>
    </row>
    <row r="59" spans="1:32" ht="138.75" customHeight="1" x14ac:dyDescent="0.35">
      <c r="A59" s="132" t="s">
        <v>164</v>
      </c>
      <c r="B59" s="15">
        <v>407</v>
      </c>
      <c r="C59" s="15" t="str">
        <f>IFERROR(VLOOKUP(B59,[3]PELIGROS!$B$7:$D$130,2,FALSE),"")</f>
        <v>Generación de polvo</v>
      </c>
      <c r="D59" s="15" t="str">
        <f>IFERROR(VLOOKUP(B59,[3]PELIGROS!$B$7:$D$130,3,FALSE),"")</f>
        <v>Inhalación de polvo, reacciones alérgicas, irritaciones a la vista, daños a la salud.</v>
      </c>
      <c r="E59" s="112"/>
      <c r="F59" s="13" t="s">
        <v>128</v>
      </c>
      <c r="G59" s="14" t="s">
        <v>126</v>
      </c>
      <c r="H59" s="14">
        <v>2</v>
      </c>
      <c r="I59" s="14">
        <v>2</v>
      </c>
      <c r="J59" s="14">
        <v>2</v>
      </c>
      <c r="K59" s="14">
        <v>2</v>
      </c>
      <c r="L59" s="14">
        <f t="shared" si="42"/>
        <v>8</v>
      </c>
      <c r="M59" s="14">
        <v>3</v>
      </c>
      <c r="N59" s="15">
        <f t="shared" si="44"/>
        <v>24</v>
      </c>
      <c r="O59" s="53" t="str">
        <f t="shared" si="36"/>
        <v>IMPORTANTE</v>
      </c>
      <c r="P59" s="45" t="s">
        <v>97</v>
      </c>
      <c r="Q59" s="15" t="s">
        <v>51</v>
      </c>
      <c r="R59" s="15" t="s">
        <v>51</v>
      </c>
      <c r="S59" s="15" t="s">
        <v>51</v>
      </c>
      <c r="T59" s="15" t="s">
        <v>143</v>
      </c>
      <c r="U59" s="15" t="s">
        <v>51</v>
      </c>
      <c r="V59" s="15">
        <v>2</v>
      </c>
      <c r="W59" s="15">
        <v>1</v>
      </c>
      <c r="X59" s="15">
        <v>1</v>
      </c>
      <c r="Y59" s="15">
        <v>2</v>
      </c>
      <c r="Z59" s="15">
        <f t="shared" si="43"/>
        <v>6</v>
      </c>
      <c r="AA59" s="15">
        <v>1</v>
      </c>
      <c r="AB59" s="15">
        <f t="shared" si="45"/>
        <v>6</v>
      </c>
      <c r="AC59" s="57" t="str">
        <f t="shared" si="37"/>
        <v>TOLERABLE</v>
      </c>
      <c r="AD59" s="1"/>
      <c r="AE59" s="1"/>
      <c r="AF59" s="1"/>
    </row>
    <row r="60" spans="1:32" ht="157.5" customHeight="1" x14ac:dyDescent="0.35">
      <c r="A60" s="132"/>
      <c r="B60" s="15">
        <v>506</v>
      </c>
      <c r="C60" s="15" t="str">
        <f>IFERROR(VLOOKUP(B60,[3]PELIGROS!$B$7:$D$130,2,FALSE),"")</f>
        <v>Energía eléctrica</v>
      </c>
      <c r="D60" s="15" t="str">
        <f>IFERROR(VLOOKUP(B60,[3]PELIGROS!$B$7:$D$130,3,FALSE),"")</f>
        <v>Contacto con energía eléctrica, electrización, electrocución, incendio.</v>
      </c>
      <c r="E60" s="112"/>
      <c r="F60" s="13" t="s">
        <v>129</v>
      </c>
      <c r="G60" s="14" t="s">
        <v>113</v>
      </c>
      <c r="H60" s="14">
        <v>2</v>
      </c>
      <c r="I60" s="14">
        <v>2</v>
      </c>
      <c r="J60" s="14">
        <v>2</v>
      </c>
      <c r="K60" s="14">
        <v>2</v>
      </c>
      <c r="L60" s="14">
        <f t="shared" si="42"/>
        <v>8</v>
      </c>
      <c r="M60" s="14">
        <v>3</v>
      </c>
      <c r="N60" s="15">
        <f t="shared" si="44"/>
        <v>24</v>
      </c>
      <c r="O60" s="53" t="str">
        <f t="shared" si="36"/>
        <v>IMPORTANTE</v>
      </c>
      <c r="P60" s="45" t="s">
        <v>93</v>
      </c>
      <c r="Q60" s="15" t="s">
        <v>51</v>
      </c>
      <c r="R60" s="15" t="s">
        <v>51</v>
      </c>
      <c r="S60" s="44" t="s">
        <v>0</v>
      </c>
      <c r="T60" s="15" t="s">
        <v>143</v>
      </c>
      <c r="U60" s="15" t="s">
        <v>175</v>
      </c>
      <c r="V60" s="15">
        <v>2</v>
      </c>
      <c r="W60" s="15">
        <v>1</v>
      </c>
      <c r="X60" s="15">
        <v>1</v>
      </c>
      <c r="Y60" s="15">
        <v>2</v>
      </c>
      <c r="Z60" s="15">
        <f t="shared" si="43"/>
        <v>6</v>
      </c>
      <c r="AA60" s="15">
        <v>2</v>
      </c>
      <c r="AB60" s="15">
        <f t="shared" si="45"/>
        <v>12</v>
      </c>
      <c r="AC60" s="56" t="str">
        <f t="shared" si="37"/>
        <v>MODERADO</v>
      </c>
      <c r="AD60" s="1"/>
      <c r="AE60" s="1"/>
      <c r="AF60" s="1"/>
    </row>
    <row r="61" spans="1:32" ht="166.5" customHeight="1" x14ac:dyDescent="0.35">
      <c r="A61" s="132"/>
      <c r="B61" s="15">
        <v>800</v>
      </c>
      <c r="C61" s="15" t="str">
        <f>IFERROR(VLOOKUP(B61,[3]PELIGROS!$B$7:$D$130,2,FALSE),"")</f>
        <v>Ruido debido a máquinas o equipos</v>
      </c>
      <c r="D61" s="15" t="str">
        <f>IFERROR(VLOOKUP(B61,[3]PELIGROS!$B$7:$D$130,3,FALSE),"")</f>
        <v>Exposición continua al ruido, hipoacusia, tensión muscular, estrés, falta de concentración.</v>
      </c>
      <c r="E61" s="112"/>
      <c r="F61" s="16" t="s">
        <v>128</v>
      </c>
      <c r="G61" s="18" t="s">
        <v>126</v>
      </c>
      <c r="H61" s="14">
        <v>2</v>
      </c>
      <c r="I61" s="18">
        <v>2</v>
      </c>
      <c r="J61" s="18">
        <v>2</v>
      </c>
      <c r="K61" s="14">
        <v>2</v>
      </c>
      <c r="L61" s="14">
        <f t="shared" si="42"/>
        <v>8</v>
      </c>
      <c r="M61" s="14">
        <v>3</v>
      </c>
      <c r="N61" s="15">
        <f t="shared" si="44"/>
        <v>24</v>
      </c>
      <c r="O61" s="53" t="str">
        <f t="shared" si="36"/>
        <v>IMPORTANTE</v>
      </c>
      <c r="P61" s="45" t="s">
        <v>95</v>
      </c>
      <c r="Q61" s="15" t="s">
        <v>51</v>
      </c>
      <c r="R61" s="15" t="s">
        <v>51</v>
      </c>
      <c r="S61" s="15" t="s">
        <v>51</v>
      </c>
      <c r="T61" s="15" t="s">
        <v>143</v>
      </c>
      <c r="U61" s="15" t="s">
        <v>171</v>
      </c>
      <c r="V61" s="15">
        <v>2</v>
      </c>
      <c r="W61" s="15">
        <v>1</v>
      </c>
      <c r="X61" s="15">
        <v>1</v>
      </c>
      <c r="Y61" s="15">
        <v>2</v>
      </c>
      <c r="Z61" s="15">
        <f t="shared" si="43"/>
        <v>6</v>
      </c>
      <c r="AA61" s="15">
        <v>1</v>
      </c>
      <c r="AB61" s="15">
        <f t="shared" si="45"/>
        <v>6</v>
      </c>
      <c r="AC61" s="57" t="str">
        <f t="shared" si="37"/>
        <v>TOLERABLE</v>
      </c>
      <c r="AD61" s="1"/>
      <c r="AE61" s="1"/>
      <c r="AF61" s="1"/>
    </row>
    <row r="62" spans="1:32" ht="409.5" customHeight="1" x14ac:dyDescent="0.4">
      <c r="A62" s="133"/>
      <c r="B62" s="26">
        <v>908</v>
      </c>
      <c r="C62" s="15" t="str">
        <f>IFERROR(VLOOKUP(B62,[3]PELIGROS!$B$7:$D$130,2,FALSE),"")</f>
        <v>Virus SARS-CoV-2 (Virus que produce la enfermedad COVID-19)</v>
      </c>
      <c r="D62" s="15" t="str">
        <f>IFERROR(VLOOKUP(B62,[3]PELIGROS!$B$7:$D$130,3,FALSE),"")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62" s="113"/>
      <c r="F62" s="13" t="s">
        <v>125</v>
      </c>
      <c r="G62" s="27" t="s">
        <v>126</v>
      </c>
      <c r="H62" s="14">
        <v>2</v>
      </c>
      <c r="I62" s="26">
        <v>1</v>
      </c>
      <c r="J62" s="26">
        <v>1</v>
      </c>
      <c r="K62" s="27">
        <v>3</v>
      </c>
      <c r="L62" s="27">
        <f t="shared" si="42"/>
        <v>7</v>
      </c>
      <c r="M62" s="26">
        <v>2</v>
      </c>
      <c r="N62" s="26">
        <f t="shared" si="44"/>
        <v>14</v>
      </c>
      <c r="O62" s="54" t="str">
        <f t="shared" si="36"/>
        <v>MODERADO</v>
      </c>
      <c r="P62" s="51" t="s">
        <v>191</v>
      </c>
      <c r="Q62" s="15" t="s">
        <v>51</v>
      </c>
      <c r="R62" s="15" t="s">
        <v>51</v>
      </c>
      <c r="S62" s="15" t="s">
        <v>51</v>
      </c>
      <c r="T62" s="52" t="s">
        <v>163</v>
      </c>
      <c r="U62" s="15" t="s">
        <v>51</v>
      </c>
      <c r="V62" s="15">
        <v>2</v>
      </c>
      <c r="W62" s="26">
        <v>1</v>
      </c>
      <c r="X62" s="26">
        <v>1</v>
      </c>
      <c r="Y62" s="26">
        <v>1</v>
      </c>
      <c r="Z62" s="26">
        <f t="shared" si="43"/>
        <v>5</v>
      </c>
      <c r="AA62" s="26">
        <v>2</v>
      </c>
      <c r="AB62" s="26">
        <f t="shared" si="45"/>
        <v>10</v>
      </c>
      <c r="AC62" s="56" t="str">
        <f t="shared" si="37"/>
        <v>MODERADO</v>
      </c>
    </row>
    <row r="63" spans="1:32" ht="142" customHeight="1" x14ac:dyDescent="0.35">
      <c r="A63" s="134"/>
      <c r="B63" s="15">
        <v>1002</v>
      </c>
      <c r="C63" s="15" t="str">
        <f>IFERROR(VLOOKUP(B63,[3]PELIGROS!$B$7:$D$130,2,FALSE),"")</f>
        <v>Objetos pesados</v>
      </c>
      <c r="D63" s="15" t="str">
        <f>IFERROR(VLOOKUP(B63,[3]PELIGROS!$B$7:$D$130,3,FALSE),"")</f>
        <v>Carga o movimiento de materiales o equipos, sobreesfuerzo, lesiones musculares, hernias</v>
      </c>
      <c r="E63" s="114"/>
      <c r="F63" s="13" t="s">
        <v>133</v>
      </c>
      <c r="G63" s="14" t="s">
        <v>126</v>
      </c>
      <c r="H63" s="14">
        <v>2</v>
      </c>
      <c r="I63" s="14">
        <v>2</v>
      </c>
      <c r="J63" s="14">
        <v>2</v>
      </c>
      <c r="K63" s="14">
        <v>2</v>
      </c>
      <c r="L63" s="14">
        <f t="shared" si="42"/>
        <v>8</v>
      </c>
      <c r="M63" s="14">
        <v>3</v>
      </c>
      <c r="N63" s="15">
        <f t="shared" si="44"/>
        <v>24</v>
      </c>
      <c r="O63" s="53" t="str">
        <f t="shared" si="36"/>
        <v>IMPORTANTE</v>
      </c>
      <c r="P63" s="45" t="s">
        <v>94</v>
      </c>
      <c r="Q63" s="15" t="s">
        <v>51</v>
      </c>
      <c r="R63" s="15" t="s">
        <v>51</v>
      </c>
      <c r="S63" s="15" t="s">
        <v>154</v>
      </c>
      <c r="T63" s="15" t="s">
        <v>143</v>
      </c>
      <c r="U63" s="15" t="s">
        <v>137</v>
      </c>
      <c r="V63" s="15">
        <v>2</v>
      </c>
      <c r="W63" s="15">
        <v>1</v>
      </c>
      <c r="X63" s="15">
        <v>1</v>
      </c>
      <c r="Y63" s="15">
        <v>2</v>
      </c>
      <c r="Z63" s="15">
        <f t="shared" si="43"/>
        <v>6</v>
      </c>
      <c r="AA63" s="15">
        <v>1</v>
      </c>
      <c r="AB63" s="15">
        <f t="shared" si="45"/>
        <v>6</v>
      </c>
      <c r="AC63" s="57" t="str">
        <f t="shared" si="37"/>
        <v>TOLERABLE</v>
      </c>
      <c r="AD63" s="1"/>
      <c r="AE63" s="1"/>
      <c r="AF63" s="1"/>
    </row>
    <row r="64" spans="1:32" ht="159" customHeight="1" x14ac:dyDescent="0.35">
      <c r="A64" s="131" t="s">
        <v>16</v>
      </c>
      <c r="B64" s="15">
        <v>116</v>
      </c>
      <c r="C64" s="15" t="str">
        <f>IFERROR(VLOOKUP(B64,[3]PELIGROS!$B$7:$D$130,2,FALSE),"")</f>
        <v>Trabajos en altura</v>
      </c>
      <c r="D64" s="15" t="str">
        <f>IFERROR(VLOOKUP(B64,[3]PELIGROS!$B$7:$D$130,3,FALSE),"")</f>
        <v>Caídas a distinto nivel, golpes, fracturas, daño osteo muscular, muerte</v>
      </c>
      <c r="E64" s="111" t="s">
        <v>127</v>
      </c>
      <c r="F64" s="13" t="s">
        <v>131</v>
      </c>
      <c r="G64" s="14" t="s">
        <v>113</v>
      </c>
      <c r="H64" s="14">
        <v>2</v>
      </c>
      <c r="I64" s="14">
        <v>1</v>
      </c>
      <c r="J64" s="14">
        <v>2</v>
      </c>
      <c r="K64" s="14">
        <v>2</v>
      </c>
      <c r="L64" s="14">
        <f t="shared" si="42"/>
        <v>7</v>
      </c>
      <c r="M64" s="14">
        <v>3</v>
      </c>
      <c r="N64" s="15">
        <f t="shared" si="44"/>
        <v>21</v>
      </c>
      <c r="O64" s="53" t="str">
        <f t="shared" si="36"/>
        <v>IMPORTANTE</v>
      </c>
      <c r="P64" s="45" t="s">
        <v>93</v>
      </c>
      <c r="Q64" s="15" t="s">
        <v>51</v>
      </c>
      <c r="R64" s="15" t="s">
        <v>51</v>
      </c>
      <c r="S64" s="15" t="s">
        <v>51</v>
      </c>
      <c r="T64" s="15" t="s">
        <v>160</v>
      </c>
      <c r="U64" s="15" t="s">
        <v>174</v>
      </c>
      <c r="V64" s="15">
        <v>2</v>
      </c>
      <c r="W64" s="15">
        <v>1</v>
      </c>
      <c r="X64" s="15">
        <v>1</v>
      </c>
      <c r="Y64" s="15">
        <v>2</v>
      </c>
      <c r="Z64" s="15">
        <f t="shared" si="43"/>
        <v>6</v>
      </c>
      <c r="AA64" s="15">
        <v>2</v>
      </c>
      <c r="AB64" s="15">
        <f t="shared" si="45"/>
        <v>12</v>
      </c>
      <c r="AC64" s="56" t="str">
        <f t="shared" si="37"/>
        <v>MODERADO</v>
      </c>
      <c r="AD64" s="1"/>
      <c r="AE64" s="1"/>
      <c r="AF64" s="1"/>
    </row>
    <row r="65" spans="1:32" ht="120" customHeight="1" x14ac:dyDescent="0.35">
      <c r="A65" s="132"/>
      <c r="B65" s="15">
        <v>301</v>
      </c>
      <c r="C65" s="15" t="str">
        <f>IFERROR(VLOOKUP(B65,[3]PELIGROS!$B$7:$D$130,2,FALSE),"")</f>
        <v xml:space="preserve">Manipulación de herramientas y objetos varios </v>
      </c>
      <c r="D65" s="15" t="str">
        <f>IFERROR(VLOOKUP(B65,[3]PELIGROS!$B$7:$D$130,3,FALSE),"")</f>
        <v>Caída de herramientas y objetos, contusiones.</v>
      </c>
      <c r="E65" s="112"/>
      <c r="F65" s="13" t="s">
        <v>131</v>
      </c>
      <c r="G65" s="14" t="s">
        <v>113</v>
      </c>
      <c r="H65" s="14">
        <v>2</v>
      </c>
      <c r="I65" s="14">
        <v>1</v>
      </c>
      <c r="J65" s="14">
        <v>2</v>
      </c>
      <c r="K65" s="14">
        <v>2</v>
      </c>
      <c r="L65" s="14">
        <f t="shared" si="42"/>
        <v>7</v>
      </c>
      <c r="M65" s="14">
        <v>1</v>
      </c>
      <c r="N65" s="15">
        <f t="shared" si="44"/>
        <v>7</v>
      </c>
      <c r="O65" s="55" t="str">
        <f t="shared" si="36"/>
        <v>TOLERABLE</v>
      </c>
      <c r="P65" s="45" t="s">
        <v>93</v>
      </c>
      <c r="Q65" s="15" t="s">
        <v>51</v>
      </c>
      <c r="R65" s="15" t="s">
        <v>51</v>
      </c>
      <c r="S65" s="15" t="s">
        <v>51</v>
      </c>
      <c r="T65" s="15" t="s">
        <v>143</v>
      </c>
      <c r="U65" s="15" t="s">
        <v>137</v>
      </c>
      <c r="V65" s="15">
        <v>2</v>
      </c>
      <c r="W65" s="15">
        <v>1</v>
      </c>
      <c r="X65" s="15">
        <v>1</v>
      </c>
      <c r="Y65" s="15">
        <v>2</v>
      </c>
      <c r="Z65" s="15">
        <f t="shared" si="43"/>
        <v>6</v>
      </c>
      <c r="AA65" s="15">
        <v>1</v>
      </c>
      <c r="AB65" s="15">
        <f t="shared" si="45"/>
        <v>6</v>
      </c>
      <c r="AC65" s="57" t="str">
        <f t="shared" si="37"/>
        <v>TOLERABLE</v>
      </c>
      <c r="AD65" s="1"/>
      <c r="AE65" s="1"/>
      <c r="AF65" s="1"/>
    </row>
    <row r="66" spans="1:32" ht="159" customHeight="1" x14ac:dyDescent="0.35">
      <c r="A66" s="132"/>
      <c r="B66" s="15">
        <v>506</v>
      </c>
      <c r="C66" s="15" t="str">
        <f>IFERROR(VLOOKUP(B66,[3]PELIGROS!$B$7:$D$130,2,FALSE),"")</f>
        <v>Energía eléctrica</v>
      </c>
      <c r="D66" s="15" t="str">
        <f>IFERROR(VLOOKUP(B66,[3]PELIGROS!$B$7:$D$130,3,FALSE),"")</f>
        <v>Contacto con energía eléctrica, electrización, electrocución, incendio.</v>
      </c>
      <c r="E66" s="112"/>
      <c r="F66" s="13" t="s">
        <v>129</v>
      </c>
      <c r="G66" s="14" t="s">
        <v>113</v>
      </c>
      <c r="H66" s="14">
        <v>2</v>
      </c>
      <c r="I66" s="14">
        <v>2</v>
      </c>
      <c r="J66" s="14">
        <v>2</v>
      </c>
      <c r="K66" s="14">
        <v>2</v>
      </c>
      <c r="L66" s="14">
        <f t="shared" si="42"/>
        <v>8</v>
      </c>
      <c r="M66" s="14">
        <v>3</v>
      </c>
      <c r="N66" s="15">
        <f t="shared" si="44"/>
        <v>24</v>
      </c>
      <c r="O66" s="53" t="str">
        <f t="shared" si="36"/>
        <v>IMPORTANTE</v>
      </c>
      <c r="P66" s="45" t="s">
        <v>93</v>
      </c>
      <c r="Q66" s="15" t="s">
        <v>51</v>
      </c>
      <c r="R66" s="15" t="s">
        <v>51</v>
      </c>
      <c r="S66" s="44" t="s">
        <v>0</v>
      </c>
      <c r="T66" s="15" t="s">
        <v>143</v>
      </c>
      <c r="U66" s="15" t="s">
        <v>175</v>
      </c>
      <c r="V66" s="15">
        <v>2</v>
      </c>
      <c r="W66" s="15">
        <v>1</v>
      </c>
      <c r="X66" s="15">
        <v>1</v>
      </c>
      <c r="Y66" s="15">
        <v>2</v>
      </c>
      <c r="Z66" s="15">
        <f t="shared" si="43"/>
        <v>6</v>
      </c>
      <c r="AA66" s="15">
        <v>2</v>
      </c>
      <c r="AB66" s="15">
        <f t="shared" si="45"/>
        <v>12</v>
      </c>
      <c r="AC66" s="56" t="str">
        <f t="shared" si="37"/>
        <v>MODERADO</v>
      </c>
      <c r="AD66" s="1"/>
      <c r="AE66" s="1"/>
      <c r="AF66" s="1"/>
    </row>
    <row r="67" spans="1:32" ht="139" customHeight="1" x14ac:dyDescent="0.35">
      <c r="A67" s="132"/>
      <c r="B67" s="15">
        <v>800</v>
      </c>
      <c r="C67" s="15" t="str">
        <f>IFERROR(VLOOKUP(B67,[3]PELIGROS!$B$7:$D$130,2,FALSE),"")</f>
        <v>Ruido debido a máquinas o equipos</v>
      </c>
      <c r="D67" s="15" t="str">
        <f>IFERROR(VLOOKUP(B67,[3]PELIGROS!$B$7:$D$130,3,FALSE),"")</f>
        <v>Exposición continua al ruido, hipoacusia, tensión muscular, estrés, falta de concentración.</v>
      </c>
      <c r="E67" s="112"/>
      <c r="F67" s="16" t="s">
        <v>128</v>
      </c>
      <c r="G67" s="18" t="s">
        <v>126</v>
      </c>
      <c r="H67" s="14">
        <v>2</v>
      </c>
      <c r="I67" s="18">
        <v>2</v>
      </c>
      <c r="J67" s="18">
        <v>2</v>
      </c>
      <c r="K67" s="14">
        <v>2</v>
      </c>
      <c r="L67" s="14">
        <f t="shared" si="42"/>
        <v>8</v>
      </c>
      <c r="M67" s="14">
        <v>3</v>
      </c>
      <c r="N67" s="15">
        <f t="shared" si="44"/>
        <v>24</v>
      </c>
      <c r="O67" s="53" t="str">
        <f t="shared" si="36"/>
        <v>IMPORTANTE</v>
      </c>
      <c r="P67" s="45" t="s">
        <v>95</v>
      </c>
      <c r="Q67" s="15" t="s">
        <v>51</v>
      </c>
      <c r="R67" s="15" t="s">
        <v>51</v>
      </c>
      <c r="S67" s="15" t="s">
        <v>51</v>
      </c>
      <c r="T67" s="15" t="s">
        <v>143</v>
      </c>
      <c r="U67" s="15" t="s">
        <v>171</v>
      </c>
      <c r="V67" s="15">
        <v>2</v>
      </c>
      <c r="W67" s="15">
        <v>1</v>
      </c>
      <c r="X67" s="15">
        <v>1</v>
      </c>
      <c r="Y67" s="15">
        <v>2</v>
      </c>
      <c r="Z67" s="15">
        <f t="shared" si="43"/>
        <v>6</v>
      </c>
      <c r="AA67" s="15">
        <v>1</v>
      </c>
      <c r="AB67" s="15">
        <f t="shared" si="45"/>
        <v>6</v>
      </c>
      <c r="AC67" s="57" t="str">
        <f t="shared" si="37"/>
        <v>TOLERABLE</v>
      </c>
      <c r="AD67" s="1"/>
      <c r="AE67" s="1"/>
      <c r="AF67" s="1"/>
    </row>
    <row r="68" spans="1:32" ht="409.5" customHeight="1" x14ac:dyDescent="0.4">
      <c r="A68" s="133"/>
      <c r="B68" s="28">
        <v>908</v>
      </c>
      <c r="C68" s="15" t="str">
        <f>IFERROR(VLOOKUP(B68,[3]PELIGROS!$B$7:$D$130,2,FALSE),"")</f>
        <v>Virus SARS-CoV-2 (Virus que produce la enfermedad COVID-19)</v>
      </c>
      <c r="D68" s="15" t="str">
        <f>IFERROR(VLOOKUP(B68,[3]PELIGROS!$B$7:$D$130,3,FALSE),"")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68" s="113"/>
      <c r="F68" s="13" t="s">
        <v>125</v>
      </c>
      <c r="G68" s="27" t="s">
        <v>126</v>
      </c>
      <c r="H68" s="14">
        <v>2</v>
      </c>
      <c r="I68" s="26">
        <v>1</v>
      </c>
      <c r="J68" s="26">
        <v>1</v>
      </c>
      <c r="K68" s="27">
        <v>3</v>
      </c>
      <c r="L68" s="27">
        <f t="shared" si="42"/>
        <v>7</v>
      </c>
      <c r="M68" s="26">
        <v>2</v>
      </c>
      <c r="N68" s="26">
        <f t="shared" si="44"/>
        <v>14</v>
      </c>
      <c r="O68" s="54" t="str">
        <f t="shared" si="36"/>
        <v>MODERADO</v>
      </c>
      <c r="P68" s="51" t="s">
        <v>191</v>
      </c>
      <c r="Q68" s="15" t="s">
        <v>51</v>
      </c>
      <c r="R68" s="15" t="s">
        <v>51</v>
      </c>
      <c r="S68" s="15" t="s">
        <v>51</v>
      </c>
      <c r="T68" s="52" t="s">
        <v>163</v>
      </c>
      <c r="U68" s="15" t="s">
        <v>51</v>
      </c>
      <c r="V68" s="15">
        <v>2</v>
      </c>
      <c r="W68" s="26">
        <v>1</v>
      </c>
      <c r="X68" s="26">
        <v>1</v>
      </c>
      <c r="Y68" s="26">
        <v>1</v>
      </c>
      <c r="Z68" s="26">
        <f t="shared" si="43"/>
        <v>5</v>
      </c>
      <c r="AA68" s="26">
        <v>2</v>
      </c>
      <c r="AB68" s="26">
        <f t="shared" si="45"/>
        <v>10</v>
      </c>
      <c r="AC68" s="56" t="str">
        <f t="shared" si="37"/>
        <v>MODERADO</v>
      </c>
    </row>
    <row r="69" spans="1:32" ht="142" customHeight="1" x14ac:dyDescent="0.35">
      <c r="A69" s="134"/>
      <c r="B69" s="17">
        <v>1002</v>
      </c>
      <c r="C69" s="15" t="str">
        <f>IFERROR(VLOOKUP(B69,[3]PELIGROS!$B$7:$D$130,2,FALSE),"")</f>
        <v>Objetos pesados</v>
      </c>
      <c r="D69" s="15" t="str">
        <f>IFERROR(VLOOKUP(B69,[3]PELIGROS!$B$7:$D$130,3,FALSE),"")</f>
        <v>Carga o movimiento de materiales o equipos, sobreesfuerzo, lesiones musculares, hernias</v>
      </c>
      <c r="E69" s="114"/>
      <c r="F69" s="13" t="s">
        <v>133</v>
      </c>
      <c r="G69" s="14" t="s">
        <v>126</v>
      </c>
      <c r="H69" s="14">
        <v>2</v>
      </c>
      <c r="I69" s="14">
        <v>2</v>
      </c>
      <c r="J69" s="14">
        <v>2</v>
      </c>
      <c r="K69" s="14">
        <v>2</v>
      </c>
      <c r="L69" s="14">
        <f t="shared" si="42"/>
        <v>8</v>
      </c>
      <c r="M69" s="14">
        <v>3</v>
      </c>
      <c r="N69" s="15">
        <f t="shared" si="44"/>
        <v>24</v>
      </c>
      <c r="O69" s="53" t="str">
        <f t="shared" si="36"/>
        <v>IMPORTANTE</v>
      </c>
      <c r="P69" s="45" t="s">
        <v>94</v>
      </c>
      <c r="Q69" s="15" t="s">
        <v>51</v>
      </c>
      <c r="R69" s="15" t="s">
        <v>51</v>
      </c>
      <c r="S69" s="15" t="s">
        <v>154</v>
      </c>
      <c r="T69" s="15" t="s">
        <v>143</v>
      </c>
      <c r="U69" s="15" t="s">
        <v>137</v>
      </c>
      <c r="V69" s="15">
        <v>2</v>
      </c>
      <c r="W69" s="15">
        <v>1</v>
      </c>
      <c r="X69" s="15">
        <v>1</v>
      </c>
      <c r="Y69" s="15">
        <v>2</v>
      </c>
      <c r="Z69" s="15">
        <f t="shared" si="43"/>
        <v>6</v>
      </c>
      <c r="AA69" s="15">
        <v>1</v>
      </c>
      <c r="AB69" s="15">
        <f t="shared" si="45"/>
        <v>6</v>
      </c>
      <c r="AC69" s="57" t="str">
        <f t="shared" si="37"/>
        <v>TOLERABLE</v>
      </c>
      <c r="AD69" s="1"/>
      <c r="AE69" s="1"/>
      <c r="AF69" s="1"/>
    </row>
    <row r="70" spans="1:32" ht="145.5" customHeight="1" x14ac:dyDescent="0.35">
      <c r="A70" s="131" t="s">
        <v>15</v>
      </c>
      <c r="B70" s="15">
        <v>111</v>
      </c>
      <c r="C70" s="15" t="str">
        <f>IFERROR(VLOOKUP(B70,[3]PELIGROS!$B$7:$D$130,2,FALSE),"")</f>
        <v xml:space="preserve">Elementos manipulados con montacargas </v>
      </c>
      <c r="D70" s="15" t="str">
        <f>IFERROR(VLOOKUP(B70,[3]PELIGROS!$B$7:$D$130,3,FALSE),"")</f>
        <v>Caída de objetos, choques, atropellamiento.</v>
      </c>
      <c r="E70" s="111" t="s">
        <v>127</v>
      </c>
      <c r="F70" s="13" t="s">
        <v>131</v>
      </c>
      <c r="G70" s="14" t="s">
        <v>113</v>
      </c>
      <c r="H70" s="14">
        <v>2</v>
      </c>
      <c r="I70" s="14">
        <v>1</v>
      </c>
      <c r="J70" s="14">
        <v>2</v>
      </c>
      <c r="K70" s="14">
        <v>2</v>
      </c>
      <c r="L70" s="14">
        <f t="shared" si="42"/>
        <v>7</v>
      </c>
      <c r="M70" s="14">
        <v>3</v>
      </c>
      <c r="N70" s="15">
        <f t="shared" si="44"/>
        <v>21</v>
      </c>
      <c r="O70" s="53" t="str">
        <f t="shared" si="36"/>
        <v>IMPORTANTE</v>
      </c>
      <c r="P70" s="45" t="s">
        <v>93</v>
      </c>
      <c r="Q70" s="15" t="s">
        <v>51</v>
      </c>
      <c r="R70" s="15" t="s">
        <v>51</v>
      </c>
      <c r="S70" s="15" t="s">
        <v>51</v>
      </c>
      <c r="T70" s="15" t="s">
        <v>143</v>
      </c>
      <c r="U70" s="15" t="s">
        <v>137</v>
      </c>
      <c r="V70" s="15">
        <v>2</v>
      </c>
      <c r="W70" s="15">
        <v>1</v>
      </c>
      <c r="X70" s="15">
        <v>1</v>
      </c>
      <c r="Y70" s="15">
        <v>2</v>
      </c>
      <c r="Z70" s="15">
        <f t="shared" si="43"/>
        <v>6</v>
      </c>
      <c r="AA70" s="15">
        <v>2</v>
      </c>
      <c r="AB70" s="15">
        <f t="shared" si="45"/>
        <v>12</v>
      </c>
      <c r="AC70" s="56" t="str">
        <f t="shared" si="37"/>
        <v>MODERADO</v>
      </c>
      <c r="AD70" s="1"/>
      <c r="AE70" s="1"/>
      <c r="AF70" s="1"/>
    </row>
    <row r="71" spans="1:32" ht="80" x14ac:dyDescent="0.35">
      <c r="A71" s="132"/>
      <c r="B71" s="15">
        <v>407</v>
      </c>
      <c r="C71" s="15" t="str">
        <f>IFERROR(VLOOKUP(B71,[3]PELIGROS!$B$7:$D$130,2,FALSE),"")</f>
        <v>Generación de polvo</v>
      </c>
      <c r="D71" s="15" t="str">
        <f>IFERROR(VLOOKUP(B71,[3]PELIGROS!$B$7:$D$130,3,FALSE),"")</f>
        <v>Inhalación de polvo, reacciones alérgicas, irritaciones a la vista, daños a la salud.</v>
      </c>
      <c r="E71" s="112"/>
      <c r="F71" s="13" t="s">
        <v>128</v>
      </c>
      <c r="G71" s="14" t="s">
        <v>126</v>
      </c>
      <c r="H71" s="14">
        <v>2</v>
      </c>
      <c r="I71" s="14">
        <v>2</v>
      </c>
      <c r="J71" s="14">
        <v>2</v>
      </c>
      <c r="K71" s="14">
        <v>2</v>
      </c>
      <c r="L71" s="14">
        <f t="shared" si="42"/>
        <v>8</v>
      </c>
      <c r="M71" s="14">
        <v>3</v>
      </c>
      <c r="N71" s="15">
        <f t="shared" si="44"/>
        <v>24</v>
      </c>
      <c r="O71" s="53" t="str">
        <f t="shared" si="36"/>
        <v>IMPORTANTE</v>
      </c>
      <c r="P71" s="45" t="s">
        <v>97</v>
      </c>
      <c r="Q71" s="15" t="s">
        <v>51</v>
      </c>
      <c r="R71" s="15" t="s">
        <v>51</v>
      </c>
      <c r="S71" s="15" t="s">
        <v>51</v>
      </c>
      <c r="T71" s="15" t="s">
        <v>143</v>
      </c>
      <c r="U71" s="15" t="s">
        <v>51</v>
      </c>
      <c r="V71" s="15">
        <v>2</v>
      </c>
      <c r="W71" s="15">
        <v>1</v>
      </c>
      <c r="X71" s="15">
        <v>1</v>
      </c>
      <c r="Y71" s="15">
        <v>2</v>
      </c>
      <c r="Z71" s="15">
        <f t="shared" si="43"/>
        <v>6</v>
      </c>
      <c r="AA71" s="15">
        <v>1</v>
      </c>
      <c r="AB71" s="15">
        <f t="shared" si="45"/>
        <v>6</v>
      </c>
      <c r="AC71" s="57" t="str">
        <f t="shared" si="37"/>
        <v>TOLERABLE</v>
      </c>
      <c r="AD71" s="1"/>
      <c r="AE71" s="1"/>
      <c r="AF71" s="1"/>
    </row>
    <row r="72" spans="1:32" ht="409.5" customHeight="1" x14ac:dyDescent="0.4">
      <c r="A72" s="133"/>
      <c r="B72" s="26">
        <v>908</v>
      </c>
      <c r="C72" s="15" t="str">
        <f>IFERROR(VLOOKUP(B72,[3]PELIGROS!$B$7:$D$130,2,FALSE),"")</f>
        <v>Virus SARS-CoV-2 (Virus que produce la enfermedad COVID-19)</v>
      </c>
      <c r="D72" s="15" t="str">
        <f>IFERROR(VLOOKUP(B72,[3]PELIGROS!$B$7:$D$130,3,FALSE),"")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72" s="113"/>
      <c r="F72" s="13" t="s">
        <v>125</v>
      </c>
      <c r="G72" s="27" t="s">
        <v>126</v>
      </c>
      <c r="H72" s="14">
        <v>2</v>
      </c>
      <c r="I72" s="26">
        <v>1</v>
      </c>
      <c r="J72" s="26">
        <v>1</v>
      </c>
      <c r="K72" s="27">
        <v>3</v>
      </c>
      <c r="L72" s="27">
        <f t="shared" si="42"/>
        <v>7</v>
      </c>
      <c r="M72" s="26">
        <v>2</v>
      </c>
      <c r="N72" s="26">
        <f t="shared" si="44"/>
        <v>14</v>
      </c>
      <c r="O72" s="54" t="str">
        <f t="shared" si="36"/>
        <v>MODERADO</v>
      </c>
      <c r="P72" s="51" t="s">
        <v>191</v>
      </c>
      <c r="Q72" s="15" t="s">
        <v>51</v>
      </c>
      <c r="R72" s="15" t="s">
        <v>51</v>
      </c>
      <c r="S72" s="15" t="s">
        <v>51</v>
      </c>
      <c r="T72" s="47" t="s">
        <v>163</v>
      </c>
      <c r="U72" s="15" t="s">
        <v>51</v>
      </c>
      <c r="V72" s="15">
        <v>2</v>
      </c>
      <c r="W72" s="26">
        <v>1</v>
      </c>
      <c r="X72" s="26">
        <v>1</v>
      </c>
      <c r="Y72" s="26">
        <v>1</v>
      </c>
      <c r="Z72" s="26">
        <f t="shared" si="43"/>
        <v>5</v>
      </c>
      <c r="AA72" s="26">
        <v>2</v>
      </c>
      <c r="AB72" s="26">
        <f t="shared" si="45"/>
        <v>10</v>
      </c>
      <c r="AC72" s="56" t="str">
        <f t="shared" si="37"/>
        <v>MODERADO</v>
      </c>
    </row>
    <row r="73" spans="1:32" ht="142" customHeight="1" x14ac:dyDescent="0.35">
      <c r="A73" s="134"/>
      <c r="B73" s="15">
        <v>1002</v>
      </c>
      <c r="C73" s="15" t="str">
        <f>IFERROR(VLOOKUP(B73,[3]PELIGROS!$B$7:$D$130,2,FALSE),"")</f>
        <v>Objetos pesados</v>
      </c>
      <c r="D73" s="15" t="str">
        <f>IFERROR(VLOOKUP(B73,[3]PELIGROS!$B$7:$D$130,3,FALSE),"")</f>
        <v>Carga o movimiento de materiales o equipos, sobreesfuerzo, lesiones musculares, hernias</v>
      </c>
      <c r="E73" s="114"/>
      <c r="F73" s="13" t="s">
        <v>133</v>
      </c>
      <c r="G73" s="14" t="s">
        <v>126</v>
      </c>
      <c r="H73" s="14">
        <v>2</v>
      </c>
      <c r="I73" s="14">
        <v>2</v>
      </c>
      <c r="J73" s="14">
        <v>2</v>
      </c>
      <c r="K73" s="14">
        <v>2</v>
      </c>
      <c r="L73" s="14">
        <f t="shared" si="42"/>
        <v>8</v>
      </c>
      <c r="M73" s="14">
        <v>3</v>
      </c>
      <c r="N73" s="15">
        <f t="shared" si="44"/>
        <v>24</v>
      </c>
      <c r="O73" s="53" t="str">
        <f t="shared" si="36"/>
        <v>IMPORTANTE</v>
      </c>
      <c r="P73" s="45" t="s">
        <v>94</v>
      </c>
      <c r="Q73" s="15" t="s">
        <v>51</v>
      </c>
      <c r="R73" s="15" t="s">
        <v>51</v>
      </c>
      <c r="S73" s="15" t="s">
        <v>154</v>
      </c>
      <c r="T73" s="15" t="s">
        <v>143</v>
      </c>
      <c r="U73" s="15" t="s">
        <v>137</v>
      </c>
      <c r="V73" s="15">
        <v>2</v>
      </c>
      <c r="W73" s="15">
        <v>1</v>
      </c>
      <c r="X73" s="15">
        <v>1</v>
      </c>
      <c r="Y73" s="15">
        <v>2</v>
      </c>
      <c r="Z73" s="15">
        <f t="shared" si="43"/>
        <v>6</v>
      </c>
      <c r="AA73" s="15">
        <v>1</v>
      </c>
      <c r="AB73" s="15">
        <f t="shared" si="45"/>
        <v>6</v>
      </c>
      <c r="AC73" s="57" t="str">
        <f t="shared" si="37"/>
        <v>TOLERABLE</v>
      </c>
      <c r="AD73" s="1"/>
      <c r="AE73" s="1"/>
      <c r="AF73" s="1"/>
    </row>
    <row r="74" spans="1:32" ht="120" customHeight="1" x14ac:dyDescent="0.35">
      <c r="A74" s="131" t="s">
        <v>14</v>
      </c>
      <c r="B74" s="15">
        <v>301</v>
      </c>
      <c r="C74" s="15" t="str">
        <f>IFERROR(VLOOKUP(B74,[3]PELIGROS!$B$7:$D$130,2,FALSE),"")</f>
        <v xml:space="preserve">Manipulación de herramientas y objetos varios </v>
      </c>
      <c r="D74" s="15" t="str">
        <f>IFERROR(VLOOKUP(B74,[3]PELIGROS!$B$7:$D$130,3,FALSE),"")</f>
        <v>Caída de herramientas y objetos, contusiones.</v>
      </c>
      <c r="E74" s="111" t="s">
        <v>127</v>
      </c>
      <c r="F74" s="13" t="s">
        <v>131</v>
      </c>
      <c r="G74" s="14" t="s">
        <v>113</v>
      </c>
      <c r="H74" s="14">
        <v>2</v>
      </c>
      <c r="I74" s="14">
        <v>1</v>
      </c>
      <c r="J74" s="14">
        <v>2</v>
      </c>
      <c r="K74" s="14">
        <v>2</v>
      </c>
      <c r="L74" s="14">
        <f t="shared" si="42"/>
        <v>7</v>
      </c>
      <c r="M74" s="14">
        <v>1</v>
      </c>
      <c r="N74" s="15">
        <f t="shared" si="44"/>
        <v>7</v>
      </c>
      <c r="O74" s="55" t="str">
        <f t="shared" si="36"/>
        <v>TOLERABLE</v>
      </c>
      <c r="P74" s="45" t="s">
        <v>93</v>
      </c>
      <c r="Q74" s="15" t="s">
        <v>51</v>
      </c>
      <c r="R74" s="15" t="s">
        <v>51</v>
      </c>
      <c r="S74" s="15" t="s">
        <v>51</v>
      </c>
      <c r="T74" s="15" t="s">
        <v>143</v>
      </c>
      <c r="U74" s="15" t="s">
        <v>137</v>
      </c>
      <c r="V74" s="15">
        <v>2</v>
      </c>
      <c r="W74" s="15">
        <v>1</v>
      </c>
      <c r="X74" s="15">
        <v>1</v>
      </c>
      <c r="Y74" s="15">
        <v>2</v>
      </c>
      <c r="Z74" s="15">
        <f t="shared" si="43"/>
        <v>6</v>
      </c>
      <c r="AA74" s="15">
        <v>1</v>
      </c>
      <c r="AB74" s="15">
        <f t="shared" si="45"/>
        <v>6</v>
      </c>
      <c r="AC74" s="57" t="str">
        <f t="shared" si="37"/>
        <v>TOLERABLE</v>
      </c>
      <c r="AD74" s="1"/>
      <c r="AE74" s="1"/>
      <c r="AF74" s="1"/>
    </row>
    <row r="75" spans="1:32" ht="155.5" customHeight="1" x14ac:dyDescent="0.35">
      <c r="A75" s="132"/>
      <c r="B75" s="15">
        <v>800</v>
      </c>
      <c r="C75" s="15" t="str">
        <f>IFERROR(VLOOKUP(B75,[3]PELIGROS!$B$7:$D$130,2,FALSE),"")</f>
        <v>Ruido debido a máquinas o equipos</v>
      </c>
      <c r="D75" s="15" t="str">
        <f>IFERROR(VLOOKUP(B75,[3]PELIGROS!$B$7:$D$130,3,FALSE),"")</f>
        <v>Exposición continua al ruido, hipoacusia, tensión muscular, estrés, falta de concentración.</v>
      </c>
      <c r="E75" s="112"/>
      <c r="F75" s="16" t="s">
        <v>128</v>
      </c>
      <c r="G75" s="18" t="s">
        <v>126</v>
      </c>
      <c r="H75" s="14">
        <v>2</v>
      </c>
      <c r="I75" s="18">
        <v>2</v>
      </c>
      <c r="J75" s="18">
        <v>2</v>
      </c>
      <c r="K75" s="14">
        <v>2</v>
      </c>
      <c r="L75" s="14">
        <f t="shared" si="42"/>
        <v>8</v>
      </c>
      <c r="M75" s="14">
        <v>3</v>
      </c>
      <c r="N75" s="15">
        <f t="shared" si="44"/>
        <v>24</v>
      </c>
      <c r="O75" s="53" t="str">
        <f t="shared" si="36"/>
        <v>IMPORTANTE</v>
      </c>
      <c r="P75" s="45" t="s">
        <v>95</v>
      </c>
      <c r="Q75" s="15" t="s">
        <v>51</v>
      </c>
      <c r="R75" s="15" t="s">
        <v>51</v>
      </c>
      <c r="S75" s="15" t="s">
        <v>51</v>
      </c>
      <c r="T75" s="15" t="s">
        <v>143</v>
      </c>
      <c r="U75" s="15" t="s">
        <v>171</v>
      </c>
      <c r="V75" s="15">
        <v>2</v>
      </c>
      <c r="W75" s="15">
        <v>1</v>
      </c>
      <c r="X75" s="15">
        <v>1</v>
      </c>
      <c r="Y75" s="15">
        <v>2</v>
      </c>
      <c r="Z75" s="15">
        <f t="shared" si="43"/>
        <v>6</v>
      </c>
      <c r="AA75" s="15">
        <v>1</v>
      </c>
      <c r="AB75" s="15">
        <f t="shared" si="45"/>
        <v>6</v>
      </c>
      <c r="AC75" s="57" t="str">
        <f t="shared" si="37"/>
        <v>TOLERABLE</v>
      </c>
      <c r="AD75" s="1"/>
      <c r="AE75" s="1"/>
      <c r="AF75" s="1"/>
    </row>
    <row r="76" spans="1:32" ht="409.5" customHeight="1" x14ac:dyDescent="0.4">
      <c r="A76" s="136"/>
      <c r="B76" s="26">
        <v>908</v>
      </c>
      <c r="C76" s="15" t="str">
        <f>IFERROR(VLOOKUP(B76,[3]PELIGROS!$B$7:$D$130,2,FALSE),"")</f>
        <v>Virus SARS-CoV-2 (Virus que produce la enfermedad COVID-19)</v>
      </c>
      <c r="D76" s="15" t="str">
        <f>IFERROR(VLOOKUP(B76,[3]PELIGROS!$B$7:$D$130,3,FALSE),"")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76" s="115"/>
      <c r="F76" s="13" t="s">
        <v>125</v>
      </c>
      <c r="G76" s="27" t="s">
        <v>126</v>
      </c>
      <c r="H76" s="14">
        <v>2</v>
      </c>
      <c r="I76" s="26">
        <v>1</v>
      </c>
      <c r="J76" s="26">
        <v>1</v>
      </c>
      <c r="K76" s="27">
        <v>3</v>
      </c>
      <c r="L76" s="27">
        <f t="shared" si="42"/>
        <v>7</v>
      </c>
      <c r="M76" s="26">
        <v>2</v>
      </c>
      <c r="N76" s="26">
        <f t="shared" si="44"/>
        <v>14</v>
      </c>
      <c r="O76" s="54" t="str">
        <f t="shared" si="36"/>
        <v>MODERADO</v>
      </c>
      <c r="P76" s="51" t="s">
        <v>162</v>
      </c>
      <c r="Q76" s="15" t="s">
        <v>51</v>
      </c>
      <c r="R76" s="15" t="s">
        <v>51</v>
      </c>
      <c r="S76" s="15" t="s">
        <v>51</v>
      </c>
      <c r="T76" s="52" t="s">
        <v>163</v>
      </c>
      <c r="U76" s="15" t="s">
        <v>51</v>
      </c>
      <c r="V76" s="15">
        <v>2</v>
      </c>
      <c r="W76" s="26">
        <v>1</v>
      </c>
      <c r="X76" s="26">
        <v>1</v>
      </c>
      <c r="Y76" s="26">
        <v>1</v>
      </c>
      <c r="Z76" s="26">
        <f t="shared" si="43"/>
        <v>5</v>
      </c>
      <c r="AA76" s="26">
        <v>2</v>
      </c>
      <c r="AB76" s="26">
        <f t="shared" si="45"/>
        <v>10</v>
      </c>
      <c r="AC76" s="56" t="str">
        <f t="shared" si="37"/>
        <v>MODERADO</v>
      </c>
    </row>
    <row r="77" spans="1:32" ht="129.75" customHeight="1" x14ac:dyDescent="0.35">
      <c r="A77" s="131" t="s">
        <v>13</v>
      </c>
      <c r="B77" s="14">
        <v>301</v>
      </c>
      <c r="C77" s="15" t="str">
        <f>IFERROR(VLOOKUP(B77,[3]PELIGROS!$B$7:$D$130,2,FALSE),"")</f>
        <v xml:space="preserve">Manipulación de herramientas y objetos varios </v>
      </c>
      <c r="D77" s="15" t="str">
        <f>IFERROR(VLOOKUP(B77,[3]PELIGROS!$B$7:$D$130,3,FALSE),"")</f>
        <v>Caída de herramientas y objetos, contusiones.</v>
      </c>
      <c r="E77" s="111" t="s">
        <v>127</v>
      </c>
      <c r="F77" s="13" t="s">
        <v>131</v>
      </c>
      <c r="G77" s="14" t="s">
        <v>113</v>
      </c>
      <c r="H77" s="14">
        <v>2</v>
      </c>
      <c r="I77" s="14">
        <v>1</v>
      </c>
      <c r="J77" s="14">
        <v>2</v>
      </c>
      <c r="K77" s="14">
        <v>2</v>
      </c>
      <c r="L77" s="14">
        <f t="shared" si="42"/>
        <v>7</v>
      </c>
      <c r="M77" s="14">
        <v>1</v>
      </c>
      <c r="N77" s="15">
        <f t="shared" si="44"/>
        <v>7</v>
      </c>
      <c r="O77" s="55" t="str">
        <f t="shared" si="36"/>
        <v>TOLERABLE</v>
      </c>
      <c r="P77" s="45" t="s">
        <v>93</v>
      </c>
      <c r="Q77" s="15" t="s">
        <v>51</v>
      </c>
      <c r="R77" s="15" t="s">
        <v>51</v>
      </c>
      <c r="S77" s="15" t="s">
        <v>51</v>
      </c>
      <c r="T77" s="15" t="s">
        <v>143</v>
      </c>
      <c r="U77" s="15" t="s">
        <v>137</v>
      </c>
      <c r="V77" s="15">
        <v>2</v>
      </c>
      <c r="W77" s="15">
        <v>1</v>
      </c>
      <c r="X77" s="15">
        <v>1</v>
      </c>
      <c r="Y77" s="15">
        <v>2</v>
      </c>
      <c r="Z77" s="15">
        <f t="shared" si="43"/>
        <v>6</v>
      </c>
      <c r="AA77" s="15">
        <v>1</v>
      </c>
      <c r="AB77" s="15">
        <f t="shared" si="45"/>
        <v>6</v>
      </c>
      <c r="AC77" s="57" t="str">
        <f t="shared" si="37"/>
        <v>TOLERABLE</v>
      </c>
      <c r="AD77" s="1"/>
      <c r="AE77" s="1"/>
      <c r="AF77" s="1"/>
    </row>
    <row r="78" spans="1:32" ht="162.65" customHeight="1" x14ac:dyDescent="0.35">
      <c r="A78" s="132"/>
      <c r="B78" s="15">
        <v>506</v>
      </c>
      <c r="C78" s="15" t="str">
        <f>IFERROR(VLOOKUP(B78,[3]PELIGROS!$B$7:$D$130,2,FALSE),"")</f>
        <v>Energía eléctrica</v>
      </c>
      <c r="D78" s="15" t="str">
        <f>IFERROR(VLOOKUP(B78,[3]PELIGROS!$B$7:$D$130,3,FALSE),"")</f>
        <v>Contacto con energía eléctrica, electrización, electrocución, incendio.</v>
      </c>
      <c r="E78" s="112"/>
      <c r="F78" s="13" t="s">
        <v>129</v>
      </c>
      <c r="G78" s="14" t="s">
        <v>113</v>
      </c>
      <c r="H78" s="14">
        <v>2</v>
      </c>
      <c r="I78" s="14">
        <v>2</v>
      </c>
      <c r="J78" s="14">
        <v>2</v>
      </c>
      <c r="K78" s="14">
        <v>2</v>
      </c>
      <c r="L78" s="14">
        <f t="shared" si="42"/>
        <v>8</v>
      </c>
      <c r="M78" s="14">
        <v>3</v>
      </c>
      <c r="N78" s="15">
        <f t="shared" si="44"/>
        <v>24</v>
      </c>
      <c r="O78" s="53" t="str">
        <f t="shared" si="36"/>
        <v>IMPORTANTE</v>
      </c>
      <c r="P78" s="45" t="s">
        <v>93</v>
      </c>
      <c r="Q78" s="15" t="s">
        <v>51</v>
      </c>
      <c r="R78" s="15" t="s">
        <v>51</v>
      </c>
      <c r="S78" s="44" t="s">
        <v>0</v>
      </c>
      <c r="T78" s="15" t="s">
        <v>143</v>
      </c>
      <c r="U78" s="15" t="s">
        <v>175</v>
      </c>
      <c r="V78" s="15">
        <v>2</v>
      </c>
      <c r="W78" s="15">
        <v>1</v>
      </c>
      <c r="X78" s="15">
        <v>1</v>
      </c>
      <c r="Y78" s="15">
        <v>2</v>
      </c>
      <c r="Z78" s="15">
        <f t="shared" si="43"/>
        <v>6</v>
      </c>
      <c r="AA78" s="15">
        <v>2</v>
      </c>
      <c r="AB78" s="15">
        <f t="shared" si="45"/>
        <v>12</v>
      </c>
      <c r="AC78" s="56" t="str">
        <f t="shared" si="37"/>
        <v>MODERADO</v>
      </c>
      <c r="AD78" s="1"/>
      <c r="AE78" s="1"/>
      <c r="AF78" s="1"/>
    </row>
    <row r="79" spans="1:32" ht="142.5" customHeight="1" x14ac:dyDescent="0.35">
      <c r="A79" s="132"/>
      <c r="B79" s="15">
        <v>800</v>
      </c>
      <c r="C79" s="15" t="str">
        <f>IFERROR(VLOOKUP(B79,[3]PELIGROS!$B$7:$D$130,2,FALSE),"")</f>
        <v>Ruido debido a máquinas o equipos</v>
      </c>
      <c r="D79" s="15" t="str">
        <f>IFERROR(VLOOKUP(B79,[3]PELIGROS!$B$7:$D$130,3,FALSE),"")</f>
        <v>Exposición continua al ruido, hipoacusia, tensión muscular, estrés, falta de concentración.</v>
      </c>
      <c r="E79" s="112"/>
      <c r="F79" s="16" t="s">
        <v>128</v>
      </c>
      <c r="G79" s="18" t="s">
        <v>126</v>
      </c>
      <c r="H79" s="14">
        <v>2</v>
      </c>
      <c r="I79" s="18">
        <v>2</v>
      </c>
      <c r="J79" s="18">
        <v>2</v>
      </c>
      <c r="K79" s="14">
        <v>2</v>
      </c>
      <c r="L79" s="14">
        <f t="shared" si="42"/>
        <v>8</v>
      </c>
      <c r="M79" s="14">
        <v>3</v>
      </c>
      <c r="N79" s="15">
        <f t="shared" si="44"/>
        <v>24</v>
      </c>
      <c r="O79" s="53" t="str">
        <f t="shared" si="36"/>
        <v>IMPORTANTE</v>
      </c>
      <c r="P79" s="45" t="s">
        <v>95</v>
      </c>
      <c r="Q79" s="15" t="s">
        <v>51</v>
      </c>
      <c r="R79" s="15" t="s">
        <v>51</v>
      </c>
      <c r="S79" s="15" t="s">
        <v>51</v>
      </c>
      <c r="T79" s="15" t="s">
        <v>143</v>
      </c>
      <c r="U79" s="15" t="s">
        <v>171</v>
      </c>
      <c r="V79" s="15">
        <v>2</v>
      </c>
      <c r="W79" s="15">
        <v>1</v>
      </c>
      <c r="X79" s="15">
        <v>1</v>
      </c>
      <c r="Y79" s="15">
        <v>2</v>
      </c>
      <c r="Z79" s="15">
        <f t="shared" si="43"/>
        <v>6</v>
      </c>
      <c r="AA79" s="15">
        <v>1</v>
      </c>
      <c r="AB79" s="15">
        <f t="shared" si="45"/>
        <v>6</v>
      </c>
      <c r="AC79" s="57" t="str">
        <f t="shared" si="37"/>
        <v>TOLERABLE</v>
      </c>
      <c r="AD79" s="1"/>
      <c r="AE79" s="1"/>
      <c r="AF79" s="1"/>
    </row>
    <row r="80" spans="1:32" ht="409.5" customHeight="1" x14ac:dyDescent="0.4">
      <c r="A80" s="133"/>
      <c r="B80" s="26">
        <v>908</v>
      </c>
      <c r="C80" s="15" t="str">
        <f>IFERROR(VLOOKUP(B80,[3]PELIGROS!$B$7:$D$130,2,FALSE),"")</f>
        <v>Virus SARS-CoV-2 (Virus que produce la enfermedad COVID-19)</v>
      </c>
      <c r="D80" s="15" t="str">
        <f>IFERROR(VLOOKUP(B80,[3]PELIGROS!$B$7:$D$130,3,FALSE),"")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0" s="113"/>
      <c r="F80" s="13" t="s">
        <v>125</v>
      </c>
      <c r="G80" s="27" t="s">
        <v>126</v>
      </c>
      <c r="H80" s="14">
        <v>2</v>
      </c>
      <c r="I80" s="26">
        <v>1</v>
      </c>
      <c r="J80" s="26">
        <v>1</v>
      </c>
      <c r="K80" s="27">
        <v>3</v>
      </c>
      <c r="L80" s="27">
        <f t="shared" si="42"/>
        <v>7</v>
      </c>
      <c r="M80" s="26">
        <v>2</v>
      </c>
      <c r="N80" s="26">
        <f t="shared" si="44"/>
        <v>14</v>
      </c>
      <c r="O80" s="54" t="str">
        <f t="shared" si="36"/>
        <v>MODERADO</v>
      </c>
      <c r="P80" s="51" t="s">
        <v>191</v>
      </c>
      <c r="Q80" s="15" t="s">
        <v>51</v>
      </c>
      <c r="R80" s="15" t="s">
        <v>51</v>
      </c>
      <c r="S80" s="15" t="s">
        <v>51</v>
      </c>
      <c r="T80" s="52" t="s">
        <v>163</v>
      </c>
      <c r="U80" s="15" t="s">
        <v>51</v>
      </c>
      <c r="V80" s="15">
        <v>2</v>
      </c>
      <c r="W80" s="26">
        <v>1</v>
      </c>
      <c r="X80" s="26">
        <v>1</v>
      </c>
      <c r="Y80" s="26">
        <v>1</v>
      </c>
      <c r="Z80" s="26">
        <f t="shared" si="43"/>
        <v>5</v>
      </c>
      <c r="AA80" s="26">
        <v>2</v>
      </c>
      <c r="AB80" s="26">
        <f t="shared" si="45"/>
        <v>10</v>
      </c>
      <c r="AC80" s="56" t="str">
        <f t="shared" si="37"/>
        <v>MODERADO</v>
      </c>
    </row>
    <row r="81" spans="1:32" ht="142" customHeight="1" x14ac:dyDescent="0.35">
      <c r="A81" s="134"/>
      <c r="B81" s="15">
        <v>1002</v>
      </c>
      <c r="C81" s="15" t="str">
        <f>IFERROR(VLOOKUP(B81,[3]PELIGROS!$B$7:$D$130,2,FALSE),"")</f>
        <v>Objetos pesados</v>
      </c>
      <c r="D81" s="15" t="str">
        <f>IFERROR(VLOOKUP(B81,[3]PELIGROS!$B$7:$D$130,3,FALSE),"")</f>
        <v>Carga o movimiento de materiales o equipos, sobreesfuerzo, lesiones musculares, hernias</v>
      </c>
      <c r="E81" s="114"/>
      <c r="F81" s="13" t="s">
        <v>133</v>
      </c>
      <c r="G81" s="14" t="s">
        <v>126</v>
      </c>
      <c r="H81" s="14">
        <v>2</v>
      </c>
      <c r="I81" s="14">
        <v>2</v>
      </c>
      <c r="J81" s="14">
        <v>2</v>
      </c>
      <c r="K81" s="14">
        <v>2</v>
      </c>
      <c r="L81" s="14">
        <f t="shared" si="42"/>
        <v>8</v>
      </c>
      <c r="M81" s="14">
        <v>3</v>
      </c>
      <c r="N81" s="15">
        <f t="shared" si="44"/>
        <v>24</v>
      </c>
      <c r="O81" s="53" t="str">
        <f t="shared" si="36"/>
        <v>IMPORTANTE</v>
      </c>
      <c r="P81" s="45" t="s">
        <v>94</v>
      </c>
      <c r="Q81" s="15" t="s">
        <v>51</v>
      </c>
      <c r="R81" s="15" t="s">
        <v>51</v>
      </c>
      <c r="S81" s="15" t="s">
        <v>154</v>
      </c>
      <c r="T81" s="15" t="s">
        <v>143</v>
      </c>
      <c r="U81" s="15" t="s">
        <v>137</v>
      </c>
      <c r="V81" s="15">
        <v>2</v>
      </c>
      <c r="W81" s="15">
        <v>1</v>
      </c>
      <c r="X81" s="15">
        <v>1</v>
      </c>
      <c r="Y81" s="15">
        <v>2</v>
      </c>
      <c r="Z81" s="15">
        <f t="shared" si="43"/>
        <v>6</v>
      </c>
      <c r="AA81" s="15">
        <v>1</v>
      </c>
      <c r="AB81" s="15">
        <f t="shared" si="45"/>
        <v>6</v>
      </c>
      <c r="AC81" s="57" t="str">
        <f t="shared" si="37"/>
        <v>TOLERABLE</v>
      </c>
      <c r="AD81" s="1"/>
      <c r="AE81" s="1"/>
      <c r="AF81" s="1"/>
    </row>
    <row r="82" spans="1:32" ht="80" x14ac:dyDescent="0.35">
      <c r="A82" s="131" t="s">
        <v>142</v>
      </c>
      <c r="B82" s="15">
        <v>407</v>
      </c>
      <c r="C82" s="15" t="str">
        <f>IFERROR(VLOOKUP(B82,[3]PELIGROS!$B$7:$D$130,2,FALSE),"")</f>
        <v>Generación de polvo</v>
      </c>
      <c r="D82" s="15" t="str">
        <f>IFERROR(VLOOKUP(B82,[3]PELIGROS!$B$7:$D$130,3,FALSE),"")</f>
        <v>Inhalación de polvo, reacciones alérgicas, irritaciones a la vista, daños a la salud.</v>
      </c>
      <c r="E82" s="111" t="s">
        <v>127</v>
      </c>
      <c r="F82" s="13" t="s">
        <v>128</v>
      </c>
      <c r="G82" s="14" t="s">
        <v>126</v>
      </c>
      <c r="H82" s="14">
        <v>2</v>
      </c>
      <c r="I82" s="14">
        <v>2</v>
      </c>
      <c r="J82" s="14">
        <v>2</v>
      </c>
      <c r="K82" s="14">
        <v>2</v>
      </c>
      <c r="L82" s="14">
        <f t="shared" si="42"/>
        <v>8</v>
      </c>
      <c r="M82" s="14">
        <v>3</v>
      </c>
      <c r="N82" s="15">
        <f t="shared" si="44"/>
        <v>24</v>
      </c>
      <c r="O82" s="53" t="str">
        <f t="shared" si="36"/>
        <v>IMPORTANTE</v>
      </c>
      <c r="P82" s="45" t="s">
        <v>97</v>
      </c>
      <c r="Q82" s="15" t="s">
        <v>51</v>
      </c>
      <c r="R82" s="15" t="s">
        <v>51</v>
      </c>
      <c r="S82" s="15" t="s">
        <v>51</v>
      </c>
      <c r="T82" s="15" t="s">
        <v>143</v>
      </c>
      <c r="U82" s="15" t="s">
        <v>51</v>
      </c>
      <c r="V82" s="15">
        <v>2</v>
      </c>
      <c r="W82" s="15">
        <v>1</v>
      </c>
      <c r="X82" s="15">
        <v>1</v>
      </c>
      <c r="Y82" s="15">
        <v>2</v>
      </c>
      <c r="Z82" s="15">
        <f t="shared" si="43"/>
        <v>6</v>
      </c>
      <c r="AA82" s="15">
        <v>1</v>
      </c>
      <c r="AB82" s="15">
        <f t="shared" si="45"/>
        <v>6</v>
      </c>
      <c r="AC82" s="57" t="str">
        <f t="shared" si="37"/>
        <v>TOLERABLE</v>
      </c>
      <c r="AD82" s="1"/>
      <c r="AE82" s="1"/>
      <c r="AF82" s="1"/>
    </row>
    <row r="83" spans="1:32" ht="164.15" customHeight="1" x14ac:dyDescent="0.35">
      <c r="A83" s="132"/>
      <c r="B83" s="15">
        <v>506</v>
      </c>
      <c r="C83" s="15" t="str">
        <f>IFERROR(VLOOKUP(B83,[3]PELIGROS!$B$7:$D$130,2,FALSE),"")</f>
        <v>Energía eléctrica</v>
      </c>
      <c r="D83" s="15" t="str">
        <f>IFERROR(VLOOKUP(B83,[3]PELIGROS!$B$7:$D$130,3,FALSE),"")</f>
        <v>Contacto con energía eléctrica, electrización, electrocución, incendio.</v>
      </c>
      <c r="E83" s="112"/>
      <c r="F83" s="13" t="s">
        <v>129</v>
      </c>
      <c r="G83" s="14" t="s">
        <v>113</v>
      </c>
      <c r="H83" s="14">
        <v>2</v>
      </c>
      <c r="I83" s="14">
        <v>2</v>
      </c>
      <c r="J83" s="14">
        <v>2</v>
      </c>
      <c r="K83" s="14">
        <v>2</v>
      </c>
      <c r="L83" s="14">
        <f t="shared" si="42"/>
        <v>8</v>
      </c>
      <c r="M83" s="14">
        <v>3</v>
      </c>
      <c r="N83" s="15">
        <f t="shared" si="44"/>
        <v>24</v>
      </c>
      <c r="O83" s="53" t="str">
        <f t="shared" si="36"/>
        <v>IMPORTANTE</v>
      </c>
      <c r="P83" s="45" t="s">
        <v>93</v>
      </c>
      <c r="Q83" s="15" t="s">
        <v>51</v>
      </c>
      <c r="R83" s="15" t="s">
        <v>51</v>
      </c>
      <c r="S83" s="44" t="s">
        <v>0</v>
      </c>
      <c r="T83" s="15" t="s">
        <v>143</v>
      </c>
      <c r="U83" s="15" t="s">
        <v>175</v>
      </c>
      <c r="V83" s="15">
        <v>2</v>
      </c>
      <c r="W83" s="15">
        <v>1</v>
      </c>
      <c r="X83" s="15">
        <v>1</v>
      </c>
      <c r="Y83" s="15">
        <v>2</v>
      </c>
      <c r="Z83" s="15">
        <f t="shared" si="43"/>
        <v>6</v>
      </c>
      <c r="AA83" s="15">
        <v>2</v>
      </c>
      <c r="AB83" s="15">
        <f t="shared" si="45"/>
        <v>12</v>
      </c>
      <c r="AC83" s="56" t="str">
        <f t="shared" si="37"/>
        <v>MODERADO</v>
      </c>
      <c r="AD83" s="1"/>
      <c r="AE83" s="1"/>
      <c r="AF83" s="1"/>
    </row>
    <row r="84" spans="1:32" ht="150" customHeight="1" x14ac:dyDescent="0.35">
      <c r="A84" s="132"/>
      <c r="B84" s="15">
        <v>800</v>
      </c>
      <c r="C84" s="15" t="str">
        <f>IFERROR(VLOOKUP(B84,[3]PELIGROS!$B$7:$D$130,2,FALSE),"")</f>
        <v>Ruido debido a máquinas o equipos</v>
      </c>
      <c r="D84" s="15" t="str">
        <f>IFERROR(VLOOKUP(B84,[3]PELIGROS!$B$7:$D$130,3,FALSE),"")</f>
        <v>Exposición continua al ruido, hipoacusia, tensión muscular, estrés, falta de concentración.</v>
      </c>
      <c r="E84" s="112"/>
      <c r="F84" s="16" t="s">
        <v>128</v>
      </c>
      <c r="G84" s="18" t="s">
        <v>126</v>
      </c>
      <c r="H84" s="14">
        <v>2</v>
      </c>
      <c r="I84" s="18">
        <v>2</v>
      </c>
      <c r="J84" s="18">
        <v>2</v>
      </c>
      <c r="K84" s="14">
        <v>2</v>
      </c>
      <c r="L84" s="14">
        <f t="shared" si="42"/>
        <v>8</v>
      </c>
      <c r="M84" s="14">
        <v>3</v>
      </c>
      <c r="N84" s="15">
        <f t="shared" si="44"/>
        <v>24</v>
      </c>
      <c r="O84" s="53" t="str">
        <f t="shared" si="36"/>
        <v>IMPORTANTE</v>
      </c>
      <c r="P84" s="45" t="s">
        <v>95</v>
      </c>
      <c r="Q84" s="15" t="s">
        <v>51</v>
      </c>
      <c r="R84" s="15" t="s">
        <v>51</v>
      </c>
      <c r="S84" s="15" t="s">
        <v>51</v>
      </c>
      <c r="T84" s="15" t="s">
        <v>143</v>
      </c>
      <c r="U84" s="15" t="s">
        <v>171</v>
      </c>
      <c r="V84" s="15">
        <v>2</v>
      </c>
      <c r="W84" s="15">
        <v>1</v>
      </c>
      <c r="X84" s="15">
        <v>1</v>
      </c>
      <c r="Y84" s="15">
        <v>2</v>
      </c>
      <c r="Z84" s="15">
        <f t="shared" si="43"/>
        <v>6</v>
      </c>
      <c r="AA84" s="15">
        <v>1</v>
      </c>
      <c r="AB84" s="15">
        <f t="shared" si="45"/>
        <v>6</v>
      </c>
      <c r="AC84" s="57" t="str">
        <f t="shared" si="37"/>
        <v>TOLERABLE</v>
      </c>
      <c r="AD84" s="1"/>
      <c r="AE84" s="1"/>
      <c r="AF84" s="1"/>
    </row>
    <row r="85" spans="1:32" ht="409.5" customHeight="1" x14ac:dyDescent="0.4">
      <c r="A85" s="136"/>
      <c r="B85" s="26">
        <v>908</v>
      </c>
      <c r="C85" s="15" t="str">
        <f>IFERROR(VLOOKUP(B85,[3]PELIGROS!$B$7:$D$130,2,FALSE),"")</f>
        <v>Virus SARS-CoV-2 (Virus que produce la enfermedad COVID-19)</v>
      </c>
      <c r="D85" s="15" t="str">
        <f>IFERROR(VLOOKUP(B85,[3]PELIGROS!$B$7:$D$130,3,FALSE),"")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5" s="115"/>
      <c r="F85" s="13" t="s">
        <v>125</v>
      </c>
      <c r="G85" s="27" t="s">
        <v>126</v>
      </c>
      <c r="H85" s="14">
        <v>2</v>
      </c>
      <c r="I85" s="26">
        <v>1</v>
      </c>
      <c r="J85" s="26">
        <v>1</v>
      </c>
      <c r="K85" s="27">
        <v>3</v>
      </c>
      <c r="L85" s="27">
        <f t="shared" si="42"/>
        <v>7</v>
      </c>
      <c r="M85" s="26">
        <v>2</v>
      </c>
      <c r="N85" s="26">
        <f t="shared" si="44"/>
        <v>14</v>
      </c>
      <c r="O85" s="54" t="str">
        <f t="shared" si="36"/>
        <v>MODERADO</v>
      </c>
      <c r="P85" s="51" t="s">
        <v>191</v>
      </c>
      <c r="Q85" s="15" t="s">
        <v>51</v>
      </c>
      <c r="R85" s="15" t="s">
        <v>51</v>
      </c>
      <c r="S85" s="15" t="s">
        <v>51</v>
      </c>
      <c r="T85" s="52" t="s">
        <v>163</v>
      </c>
      <c r="U85" s="15" t="s">
        <v>51</v>
      </c>
      <c r="V85" s="15">
        <v>2</v>
      </c>
      <c r="W85" s="26">
        <v>1</v>
      </c>
      <c r="X85" s="26">
        <v>1</v>
      </c>
      <c r="Y85" s="26">
        <v>1</v>
      </c>
      <c r="Z85" s="26">
        <f t="shared" si="43"/>
        <v>5</v>
      </c>
      <c r="AA85" s="26">
        <v>2</v>
      </c>
      <c r="AB85" s="26">
        <f t="shared" si="45"/>
        <v>10</v>
      </c>
      <c r="AC85" s="56" t="str">
        <f t="shared" si="37"/>
        <v>MODERADO</v>
      </c>
    </row>
    <row r="86" spans="1:32" ht="127.5" customHeight="1" x14ac:dyDescent="0.35">
      <c r="A86" s="131" t="s">
        <v>12</v>
      </c>
      <c r="B86" s="15">
        <v>311</v>
      </c>
      <c r="C86" s="15" t="str">
        <f>IFERROR(VLOOKUP(B86,[3]PELIGROS!$B$7:$D$130,2,FALSE),"")</f>
        <v>Sistemas presurizados</v>
      </c>
      <c r="D86" s="15" t="str">
        <f>IFERROR(VLOOKUP(B86,[3]PELIGROS!$B$7:$D$130,3,FALSE),"")</f>
        <v>Desacople fortuito de manqueras y conexiones, explosión</v>
      </c>
      <c r="E86" s="111" t="s">
        <v>127</v>
      </c>
      <c r="F86" s="13" t="s">
        <v>131</v>
      </c>
      <c r="G86" s="14" t="s">
        <v>113</v>
      </c>
      <c r="H86" s="14">
        <v>2</v>
      </c>
      <c r="I86" s="14">
        <v>2</v>
      </c>
      <c r="J86" s="14">
        <v>2</v>
      </c>
      <c r="K86" s="14">
        <v>2</v>
      </c>
      <c r="L86" s="14">
        <f t="shared" si="42"/>
        <v>8</v>
      </c>
      <c r="M86" s="14">
        <v>3</v>
      </c>
      <c r="N86" s="15">
        <f t="shared" si="44"/>
        <v>24</v>
      </c>
      <c r="O86" s="53" t="str">
        <f t="shared" si="36"/>
        <v>IMPORTANTE</v>
      </c>
      <c r="P86" s="45" t="s">
        <v>93</v>
      </c>
      <c r="Q86" s="15" t="s">
        <v>51</v>
      </c>
      <c r="R86" s="15" t="s">
        <v>51</v>
      </c>
      <c r="S86" s="15" t="s">
        <v>51</v>
      </c>
      <c r="T86" s="15" t="s">
        <v>143</v>
      </c>
      <c r="U86" s="15" t="s">
        <v>137</v>
      </c>
      <c r="V86" s="15">
        <v>2</v>
      </c>
      <c r="W86" s="15">
        <v>1</v>
      </c>
      <c r="X86" s="15">
        <v>1</v>
      </c>
      <c r="Y86" s="15">
        <v>2</v>
      </c>
      <c r="Z86" s="15">
        <f t="shared" si="43"/>
        <v>6</v>
      </c>
      <c r="AA86" s="15">
        <v>2</v>
      </c>
      <c r="AB86" s="15">
        <f t="shared" si="45"/>
        <v>12</v>
      </c>
      <c r="AC86" s="56" t="str">
        <f t="shared" si="37"/>
        <v>MODERADO</v>
      </c>
      <c r="AD86" s="1"/>
      <c r="AE86" s="1"/>
      <c r="AF86" s="1"/>
    </row>
    <row r="87" spans="1:32" ht="135" customHeight="1" x14ac:dyDescent="0.35">
      <c r="A87" s="132"/>
      <c r="B87" s="15">
        <v>407</v>
      </c>
      <c r="C87" s="15" t="str">
        <f>IFERROR(VLOOKUP(B87,[3]PELIGROS!$B$7:$D$130,2,FALSE),"")</f>
        <v>Generación de polvo</v>
      </c>
      <c r="D87" s="15" t="str">
        <f>IFERROR(VLOOKUP(B87,[3]PELIGROS!$B$7:$D$130,3,FALSE),"")</f>
        <v>Inhalación de polvo, reacciones alérgicas, irritaciones a la vista, daños a la salud.</v>
      </c>
      <c r="E87" s="112"/>
      <c r="F87" s="13" t="s">
        <v>128</v>
      </c>
      <c r="G87" s="14" t="s">
        <v>126</v>
      </c>
      <c r="H87" s="14">
        <v>2</v>
      </c>
      <c r="I87" s="14">
        <v>2</v>
      </c>
      <c r="J87" s="14">
        <v>2</v>
      </c>
      <c r="K87" s="14">
        <v>2</v>
      </c>
      <c r="L87" s="14">
        <f t="shared" si="42"/>
        <v>8</v>
      </c>
      <c r="M87" s="14">
        <v>3</v>
      </c>
      <c r="N87" s="15">
        <f t="shared" si="44"/>
        <v>24</v>
      </c>
      <c r="O87" s="53" t="str">
        <f t="shared" si="36"/>
        <v>IMPORTANTE</v>
      </c>
      <c r="P87" s="45" t="s">
        <v>97</v>
      </c>
      <c r="Q87" s="15" t="s">
        <v>51</v>
      </c>
      <c r="R87" s="15" t="s">
        <v>51</v>
      </c>
      <c r="S87" s="15" t="s">
        <v>51</v>
      </c>
      <c r="T87" s="15" t="s">
        <v>143</v>
      </c>
      <c r="U87" s="15" t="s">
        <v>51</v>
      </c>
      <c r="V87" s="15">
        <v>2</v>
      </c>
      <c r="W87" s="15">
        <v>1</v>
      </c>
      <c r="X87" s="15">
        <v>1</v>
      </c>
      <c r="Y87" s="15">
        <v>2</v>
      </c>
      <c r="Z87" s="15">
        <f t="shared" si="43"/>
        <v>6</v>
      </c>
      <c r="AA87" s="15">
        <v>1</v>
      </c>
      <c r="AB87" s="15">
        <f t="shared" si="45"/>
        <v>6</v>
      </c>
      <c r="AC87" s="57" t="str">
        <f t="shared" si="37"/>
        <v>TOLERABLE</v>
      </c>
      <c r="AD87" s="1"/>
      <c r="AE87" s="1"/>
      <c r="AF87" s="1"/>
    </row>
    <row r="88" spans="1:32" ht="409.5" customHeight="1" x14ac:dyDescent="0.4">
      <c r="A88" s="136"/>
      <c r="B88" s="26">
        <v>908</v>
      </c>
      <c r="C88" s="15" t="str">
        <f>IFERROR(VLOOKUP(B88,[3]PELIGROS!$B$7:$D$130,2,FALSE),"")</f>
        <v>Virus SARS-CoV-2 (Virus que produce la enfermedad COVID-19)</v>
      </c>
      <c r="D88" s="15" t="str">
        <f>IFERROR(VLOOKUP(B88,[3]PELIGROS!$B$7:$D$130,3,FALSE),"")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8" s="115"/>
      <c r="F88" s="13" t="s">
        <v>125</v>
      </c>
      <c r="G88" s="27" t="s">
        <v>126</v>
      </c>
      <c r="H88" s="14">
        <v>2</v>
      </c>
      <c r="I88" s="26">
        <v>1</v>
      </c>
      <c r="J88" s="26">
        <v>1</v>
      </c>
      <c r="K88" s="27">
        <v>3</v>
      </c>
      <c r="L88" s="27">
        <f t="shared" si="42"/>
        <v>7</v>
      </c>
      <c r="M88" s="26">
        <v>2</v>
      </c>
      <c r="N88" s="26">
        <f t="shared" si="44"/>
        <v>14</v>
      </c>
      <c r="O88" s="54" t="str">
        <f t="shared" si="36"/>
        <v>MODERADO</v>
      </c>
      <c r="P88" s="51" t="s">
        <v>191</v>
      </c>
      <c r="Q88" s="15" t="s">
        <v>51</v>
      </c>
      <c r="R88" s="15" t="s">
        <v>51</v>
      </c>
      <c r="S88" s="15" t="s">
        <v>51</v>
      </c>
      <c r="T88" s="52" t="s">
        <v>163</v>
      </c>
      <c r="U88" s="15" t="s">
        <v>51</v>
      </c>
      <c r="V88" s="15">
        <v>2</v>
      </c>
      <c r="W88" s="26">
        <v>1</v>
      </c>
      <c r="X88" s="26">
        <v>1</v>
      </c>
      <c r="Y88" s="26">
        <v>1</v>
      </c>
      <c r="Z88" s="26">
        <f t="shared" si="43"/>
        <v>5</v>
      </c>
      <c r="AA88" s="26">
        <v>2</v>
      </c>
      <c r="AB88" s="26">
        <f t="shared" si="45"/>
        <v>10</v>
      </c>
      <c r="AC88" s="56" t="str">
        <f t="shared" si="37"/>
        <v>MODERADO</v>
      </c>
    </row>
    <row r="89" spans="1:32" ht="128.15" customHeight="1" x14ac:dyDescent="0.35">
      <c r="A89" s="131" t="s">
        <v>11</v>
      </c>
      <c r="B89" s="15">
        <v>311</v>
      </c>
      <c r="C89" s="15" t="str">
        <f>IFERROR(VLOOKUP(B89,[3]PELIGROS!$B$7:$D$130,2,FALSE),"")</f>
        <v>Sistemas presurizados</v>
      </c>
      <c r="D89" s="15" t="str">
        <f>IFERROR(VLOOKUP(B89,[3]PELIGROS!$B$7:$D$130,3,FALSE),"")</f>
        <v>Desacople fortuito de manqueras y conexiones, explosión</v>
      </c>
      <c r="E89" s="111" t="s">
        <v>127</v>
      </c>
      <c r="F89" s="13" t="s">
        <v>131</v>
      </c>
      <c r="G89" s="14" t="s">
        <v>113</v>
      </c>
      <c r="H89" s="14">
        <v>2</v>
      </c>
      <c r="I89" s="14">
        <v>2</v>
      </c>
      <c r="J89" s="14">
        <v>2</v>
      </c>
      <c r="K89" s="14">
        <v>2</v>
      </c>
      <c r="L89" s="14">
        <f t="shared" si="42"/>
        <v>8</v>
      </c>
      <c r="M89" s="14">
        <v>3</v>
      </c>
      <c r="N89" s="15">
        <f t="shared" si="44"/>
        <v>24</v>
      </c>
      <c r="O89" s="53" t="str">
        <f t="shared" si="36"/>
        <v>IMPORTANTE</v>
      </c>
      <c r="P89" s="45" t="s">
        <v>93</v>
      </c>
      <c r="Q89" s="15" t="s">
        <v>51</v>
      </c>
      <c r="R89" s="15" t="s">
        <v>51</v>
      </c>
      <c r="S89" s="15" t="s">
        <v>51</v>
      </c>
      <c r="T89" s="15" t="s">
        <v>143</v>
      </c>
      <c r="U89" s="15" t="s">
        <v>137</v>
      </c>
      <c r="V89" s="15">
        <v>2</v>
      </c>
      <c r="W89" s="15">
        <v>1</v>
      </c>
      <c r="X89" s="15">
        <v>1</v>
      </c>
      <c r="Y89" s="15">
        <v>2</v>
      </c>
      <c r="Z89" s="15">
        <f t="shared" si="43"/>
        <v>6</v>
      </c>
      <c r="AA89" s="15">
        <v>2</v>
      </c>
      <c r="AB89" s="15">
        <f t="shared" si="45"/>
        <v>12</v>
      </c>
      <c r="AC89" s="56" t="str">
        <f t="shared" si="37"/>
        <v>MODERADO</v>
      </c>
      <c r="AD89" s="1"/>
      <c r="AE89" s="1"/>
      <c r="AF89" s="1"/>
    </row>
    <row r="90" spans="1:32" ht="105" customHeight="1" x14ac:dyDescent="0.35">
      <c r="A90" s="132"/>
      <c r="B90" s="15">
        <v>407</v>
      </c>
      <c r="C90" s="15" t="str">
        <f>IFERROR(VLOOKUP(B90,[3]PELIGROS!$B$7:$D$130,2,FALSE),"")</f>
        <v>Generación de polvo</v>
      </c>
      <c r="D90" s="15" t="str">
        <f>IFERROR(VLOOKUP(B90,[3]PELIGROS!$B$7:$D$130,3,FALSE),"")</f>
        <v>Inhalación de polvo, reacciones alérgicas, irritaciones a la vista, daños a la salud.</v>
      </c>
      <c r="E90" s="112"/>
      <c r="F90" s="13" t="s">
        <v>128</v>
      </c>
      <c r="G90" s="14" t="s">
        <v>126</v>
      </c>
      <c r="H90" s="14">
        <v>2</v>
      </c>
      <c r="I90" s="14">
        <v>2</v>
      </c>
      <c r="J90" s="14">
        <v>2</v>
      </c>
      <c r="K90" s="14">
        <v>2</v>
      </c>
      <c r="L90" s="14">
        <f t="shared" si="42"/>
        <v>8</v>
      </c>
      <c r="M90" s="14">
        <v>3</v>
      </c>
      <c r="N90" s="15">
        <f t="shared" si="44"/>
        <v>24</v>
      </c>
      <c r="O90" s="53" t="str">
        <f t="shared" si="36"/>
        <v>IMPORTANTE</v>
      </c>
      <c r="P90" s="45" t="s">
        <v>97</v>
      </c>
      <c r="Q90" s="15" t="s">
        <v>51</v>
      </c>
      <c r="R90" s="15" t="s">
        <v>51</v>
      </c>
      <c r="S90" s="15" t="s">
        <v>51</v>
      </c>
      <c r="T90" s="15" t="s">
        <v>143</v>
      </c>
      <c r="U90" s="15" t="s">
        <v>51</v>
      </c>
      <c r="V90" s="15">
        <v>2</v>
      </c>
      <c r="W90" s="15">
        <v>1</v>
      </c>
      <c r="X90" s="15">
        <v>1</v>
      </c>
      <c r="Y90" s="15">
        <v>2</v>
      </c>
      <c r="Z90" s="15">
        <f t="shared" si="43"/>
        <v>6</v>
      </c>
      <c r="AA90" s="15">
        <v>1</v>
      </c>
      <c r="AB90" s="15">
        <f t="shared" si="45"/>
        <v>6</v>
      </c>
      <c r="AC90" s="57" t="str">
        <f t="shared" si="37"/>
        <v>TOLERABLE</v>
      </c>
      <c r="AD90" s="1"/>
      <c r="AE90" s="1"/>
      <c r="AF90" s="1"/>
    </row>
    <row r="91" spans="1:32" ht="120" customHeight="1" x14ac:dyDescent="0.35">
      <c r="A91" s="132"/>
      <c r="B91" s="15">
        <v>411</v>
      </c>
      <c r="C91" s="15" t="str">
        <f>IFERROR(VLOOKUP(B91,[3]PELIGROS!$B$7:$D$130,2,FALSE),"")</f>
        <v>Productos inflamables</v>
      </c>
      <c r="D91" s="15" t="str">
        <f>IFERROR(VLOOKUP(B91,[3]PELIGROS!$B$7:$D$130,3,FALSE),"")</f>
        <v>Derrame de producto inflamable, incendio.</v>
      </c>
      <c r="E91" s="112"/>
      <c r="F91" s="13" t="s">
        <v>124</v>
      </c>
      <c r="G91" s="14" t="s">
        <v>113</v>
      </c>
      <c r="H91" s="14">
        <v>2</v>
      </c>
      <c r="I91" s="14">
        <v>2</v>
      </c>
      <c r="J91" s="14">
        <v>2</v>
      </c>
      <c r="K91" s="14">
        <v>2</v>
      </c>
      <c r="L91" s="14">
        <f t="shared" si="42"/>
        <v>8</v>
      </c>
      <c r="M91" s="14">
        <v>3</v>
      </c>
      <c r="N91" s="15">
        <f t="shared" si="44"/>
        <v>24</v>
      </c>
      <c r="O91" s="53" t="str">
        <f t="shared" si="36"/>
        <v>IMPORTANTE</v>
      </c>
      <c r="P91" s="45" t="s">
        <v>93</v>
      </c>
      <c r="Q91" s="15" t="s">
        <v>51</v>
      </c>
      <c r="R91" s="15" t="s">
        <v>51</v>
      </c>
      <c r="S91" s="15" t="s">
        <v>51</v>
      </c>
      <c r="T91" s="15" t="s">
        <v>143</v>
      </c>
      <c r="U91" s="15" t="s">
        <v>137</v>
      </c>
      <c r="V91" s="15">
        <v>2</v>
      </c>
      <c r="W91" s="15">
        <v>1</v>
      </c>
      <c r="X91" s="15">
        <v>1</v>
      </c>
      <c r="Y91" s="15">
        <v>2</v>
      </c>
      <c r="Z91" s="15">
        <f t="shared" si="43"/>
        <v>6</v>
      </c>
      <c r="AA91" s="15">
        <v>2</v>
      </c>
      <c r="AB91" s="15">
        <f t="shared" si="45"/>
        <v>12</v>
      </c>
      <c r="AC91" s="56" t="str">
        <f t="shared" si="37"/>
        <v>MODERADO</v>
      </c>
      <c r="AD91" s="1"/>
      <c r="AE91" s="1"/>
      <c r="AF91" s="1"/>
    </row>
    <row r="92" spans="1:32" ht="120.75" customHeight="1" x14ac:dyDescent="0.35">
      <c r="A92" s="132"/>
      <c r="B92" s="15">
        <v>506</v>
      </c>
      <c r="C92" s="15" t="str">
        <f>IFERROR(VLOOKUP(B92,[3]PELIGROS!$B$7:$D$130,2,FALSE),"")</f>
        <v>Energía eléctrica</v>
      </c>
      <c r="D92" s="15" t="str">
        <f>IFERROR(VLOOKUP(B92,[3]PELIGROS!$B$7:$D$130,3,FALSE),"")</f>
        <v>Contacto con energía eléctrica, electrización, electrocución, incendio.</v>
      </c>
      <c r="E92" s="112"/>
      <c r="F92" s="13" t="s">
        <v>129</v>
      </c>
      <c r="G92" s="14" t="s">
        <v>113</v>
      </c>
      <c r="H92" s="14">
        <v>2</v>
      </c>
      <c r="I92" s="14">
        <v>2</v>
      </c>
      <c r="J92" s="14">
        <v>2</v>
      </c>
      <c r="K92" s="14">
        <v>2</v>
      </c>
      <c r="L92" s="14">
        <f t="shared" si="42"/>
        <v>8</v>
      </c>
      <c r="M92" s="14">
        <v>3</v>
      </c>
      <c r="N92" s="15">
        <f t="shared" si="44"/>
        <v>24</v>
      </c>
      <c r="O92" s="53" t="str">
        <f t="shared" si="36"/>
        <v>IMPORTANTE</v>
      </c>
      <c r="P92" s="45" t="s">
        <v>93</v>
      </c>
      <c r="Q92" s="15" t="s">
        <v>51</v>
      </c>
      <c r="R92" s="15" t="s">
        <v>51</v>
      </c>
      <c r="S92" s="44" t="s">
        <v>0</v>
      </c>
      <c r="T92" s="15" t="s">
        <v>143</v>
      </c>
      <c r="U92" s="15" t="s">
        <v>175</v>
      </c>
      <c r="V92" s="15">
        <v>2</v>
      </c>
      <c r="W92" s="15">
        <v>1</v>
      </c>
      <c r="X92" s="15">
        <v>1</v>
      </c>
      <c r="Y92" s="15">
        <v>2</v>
      </c>
      <c r="Z92" s="15">
        <f t="shared" si="43"/>
        <v>6</v>
      </c>
      <c r="AA92" s="15">
        <v>2</v>
      </c>
      <c r="AB92" s="15">
        <f t="shared" si="45"/>
        <v>12</v>
      </c>
      <c r="AC92" s="56" t="str">
        <f t="shared" si="37"/>
        <v>MODERADO</v>
      </c>
      <c r="AD92" s="1"/>
      <c r="AE92" s="1"/>
      <c r="AF92" s="1"/>
    </row>
    <row r="93" spans="1:32" ht="409.5" customHeight="1" x14ac:dyDescent="0.4">
      <c r="A93" s="136"/>
      <c r="B93" s="26">
        <v>908</v>
      </c>
      <c r="C93" s="15" t="str">
        <f>IFERROR(VLOOKUP(B93,[3]PELIGROS!$B$7:$D$130,2,FALSE),"")</f>
        <v>Virus SARS-CoV-2 (Virus que produce la enfermedad COVID-19)</v>
      </c>
      <c r="D93" s="15" t="str">
        <f>IFERROR(VLOOKUP(B93,[3]PELIGROS!$B$7:$D$130,3,FALSE),"")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3" s="115"/>
      <c r="F93" s="13" t="s">
        <v>125</v>
      </c>
      <c r="G93" s="27" t="s">
        <v>126</v>
      </c>
      <c r="H93" s="14">
        <v>2</v>
      </c>
      <c r="I93" s="26">
        <v>1</v>
      </c>
      <c r="J93" s="26">
        <v>1</v>
      </c>
      <c r="K93" s="27">
        <v>3</v>
      </c>
      <c r="L93" s="27">
        <f t="shared" si="42"/>
        <v>7</v>
      </c>
      <c r="M93" s="26">
        <v>2</v>
      </c>
      <c r="N93" s="26">
        <f t="shared" si="44"/>
        <v>14</v>
      </c>
      <c r="O93" s="54" t="str">
        <f t="shared" si="36"/>
        <v>MODERADO</v>
      </c>
      <c r="P93" s="51" t="s">
        <v>191</v>
      </c>
      <c r="Q93" s="15" t="s">
        <v>51</v>
      </c>
      <c r="R93" s="15" t="s">
        <v>51</v>
      </c>
      <c r="S93" s="15" t="s">
        <v>51</v>
      </c>
      <c r="T93" s="52" t="s">
        <v>163</v>
      </c>
      <c r="U93" s="15" t="s">
        <v>51</v>
      </c>
      <c r="V93" s="15">
        <v>2</v>
      </c>
      <c r="W93" s="26">
        <v>1</v>
      </c>
      <c r="X93" s="26">
        <v>1</v>
      </c>
      <c r="Y93" s="26">
        <v>1</v>
      </c>
      <c r="Z93" s="26">
        <f t="shared" si="43"/>
        <v>5</v>
      </c>
      <c r="AA93" s="26">
        <v>2</v>
      </c>
      <c r="AB93" s="26">
        <f t="shared" si="45"/>
        <v>10</v>
      </c>
      <c r="AC93" s="56" t="str">
        <f t="shared" si="37"/>
        <v>MODERADO</v>
      </c>
    </row>
    <row r="94" spans="1:32" ht="126" customHeight="1" x14ac:dyDescent="0.35">
      <c r="A94" s="131" t="s">
        <v>10</v>
      </c>
      <c r="B94" s="15">
        <v>411</v>
      </c>
      <c r="C94" s="15" t="str">
        <f>IFERROR(VLOOKUP(B94,[3]PELIGROS!$B$7:$D$130,2,FALSE),"")</f>
        <v>Productos inflamables</v>
      </c>
      <c r="D94" s="15" t="str">
        <f>IFERROR(VLOOKUP(B94,[3]PELIGROS!$B$7:$D$130,3,FALSE),"")</f>
        <v>Derrame de producto inflamable, incendio.</v>
      </c>
      <c r="E94" s="111" t="s">
        <v>127</v>
      </c>
      <c r="F94" s="13" t="s">
        <v>124</v>
      </c>
      <c r="G94" s="14" t="s">
        <v>113</v>
      </c>
      <c r="H94" s="14">
        <v>2</v>
      </c>
      <c r="I94" s="14">
        <v>2</v>
      </c>
      <c r="J94" s="14">
        <v>2</v>
      </c>
      <c r="K94" s="14">
        <v>2</v>
      </c>
      <c r="L94" s="14">
        <f t="shared" si="42"/>
        <v>8</v>
      </c>
      <c r="M94" s="14">
        <v>3</v>
      </c>
      <c r="N94" s="15">
        <f t="shared" si="44"/>
        <v>24</v>
      </c>
      <c r="O94" s="53" t="str">
        <f t="shared" si="36"/>
        <v>IMPORTANTE</v>
      </c>
      <c r="P94" s="45" t="s">
        <v>93</v>
      </c>
      <c r="Q94" s="15" t="s">
        <v>51</v>
      </c>
      <c r="R94" s="15" t="s">
        <v>51</v>
      </c>
      <c r="S94" s="15" t="s">
        <v>51</v>
      </c>
      <c r="T94" s="15" t="s">
        <v>143</v>
      </c>
      <c r="U94" s="15" t="s">
        <v>137</v>
      </c>
      <c r="V94" s="15">
        <v>2</v>
      </c>
      <c r="W94" s="15">
        <v>1</v>
      </c>
      <c r="X94" s="15">
        <v>1</v>
      </c>
      <c r="Y94" s="15">
        <v>2</v>
      </c>
      <c r="Z94" s="15">
        <f t="shared" si="43"/>
        <v>6</v>
      </c>
      <c r="AA94" s="15">
        <v>2</v>
      </c>
      <c r="AB94" s="15">
        <f t="shared" si="45"/>
        <v>12</v>
      </c>
      <c r="AC94" s="56" t="str">
        <f t="shared" si="37"/>
        <v>MODERADO</v>
      </c>
      <c r="AD94" s="1"/>
      <c r="AE94" s="1"/>
      <c r="AF94" s="1"/>
    </row>
    <row r="95" spans="1:32" ht="160" customHeight="1" x14ac:dyDescent="0.35">
      <c r="A95" s="132"/>
      <c r="B95" s="15">
        <v>501</v>
      </c>
      <c r="C95" s="15" t="str">
        <f>IFERROR(VLOOKUP(B95,[3]PELIGROS!$B$7:$D$130,2,FALSE),"")</f>
        <v>Líneas eléctricas/Puntos energizados en Media Tensión.</v>
      </c>
      <c r="D95" s="15" t="str">
        <f>IFERROR(VLOOKUP(B95,[3]PELIGROS!$B$7:$D$130,3,FALSE),"")</f>
        <v>Contacto con energía eléctrica en media tensión, electrización, electrocución</v>
      </c>
      <c r="E95" s="112"/>
      <c r="F95" s="13" t="s">
        <v>129</v>
      </c>
      <c r="G95" s="14" t="s">
        <v>113</v>
      </c>
      <c r="H95" s="14">
        <v>2</v>
      </c>
      <c r="I95" s="14">
        <v>2</v>
      </c>
      <c r="J95" s="14">
        <v>2</v>
      </c>
      <c r="K95" s="14">
        <v>2</v>
      </c>
      <c r="L95" s="14">
        <f t="shared" si="42"/>
        <v>8</v>
      </c>
      <c r="M95" s="14">
        <v>3</v>
      </c>
      <c r="N95" s="15">
        <f t="shared" si="44"/>
        <v>24</v>
      </c>
      <c r="O95" s="53" t="str">
        <f t="shared" si="36"/>
        <v>IMPORTANTE</v>
      </c>
      <c r="P95" s="45" t="s">
        <v>93</v>
      </c>
      <c r="Q95" s="15" t="s">
        <v>51</v>
      </c>
      <c r="R95" s="15" t="s">
        <v>51</v>
      </c>
      <c r="S95" s="44" t="s">
        <v>0</v>
      </c>
      <c r="T95" s="15" t="s">
        <v>143</v>
      </c>
      <c r="U95" s="15" t="s">
        <v>177</v>
      </c>
      <c r="V95" s="15">
        <v>2</v>
      </c>
      <c r="W95" s="15">
        <v>1</v>
      </c>
      <c r="X95" s="15">
        <v>1</v>
      </c>
      <c r="Y95" s="15">
        <v>2</v>
      </c>
      <c r="Z95" s="15">
        <f t="shared" si="43"/>
        <v>6</v>
      </c>
      <c r="AA95" s="15">
        <v>2</v>
      </c>
      <c r="AB95" s="15">
        <f t="shared" si="45"/>
        <v>12</v>
      </c>
      <c r="AC95" s="56" t="str">
        <f t="shared" si="37"/>
        <v>MODERADO</v>
      </c>
      <c r="AD95" s="1"/>
      <c r="AE95" s="1"/>
      <c r="AF95" s="1"/>
    </row>
    <row r="96" spans="1:32" ht="409.5" customHeight="1" x14ac:dyDescent="0.4">
      <c r="A96" s="133"/>
      <c r="B96" s="26">
        <v>908</v>
      </c>
      <c r="C96" s="15" t="str">
        <f>IFERROR(VLOOKUP(B96,[3]PELIGROS!$B$7:$D$130,2,FALSE),"")</f>
        <v>Virus SARS-CoV-2 (Virus que produce la enfermedad COVID-19)</v>
      </c>
      <c r="D96" s="15" t="str">
        <f>IFERROR(VLOOKUP(B96,[3]PELIGROS!$B$7:$D$130,3,FALSE),"")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6" s="113"/>
      <c r="F96" s="13" t="s">
        <v>125</v>
      </c>
      <c r="G96" s="27" t="s">
        <v>126</v>
      </c>
      <c r="H96" s="14">
        <v>2</v>
      </c>
      <c r="I96" s="26">
        <v>1</v>
      </c>
      <c r="J96" s="26">
        <v>1</v>
      </c>
      <c r="K96" s="27">
        <v>3</v>
      </c>
      <c r="L96" s="27">
        <f t="shared" si="42"/>
        <v>7</v>
      </c>
      <c r="M96" s="26">
        <v>2</v>
      </c>
      <c r="N96" s="26">
        <f t="shared" si="44"/>
        <v>14</v>
      </c>
      <c r="O96" s="54" t="str">
        <f t="shared" si="36"/>
        <v>MODERADO</v>
      </c>
      <c r="P96" s="51" t="s">
        <v>191</v>
      </c>
      <c r="Q96" s="15" t="s">
        <v>51</v>
      </c>
      <c r="R96" s="15" t="s">
        <v>51</v>
      </c>
      <c r="S96" s="15" t="s">
        <v>51</v>
      </c>
      <c r="T96" s="52" t="s">
        <v>163</v>
      </c>
      <c r="U96" s="15" t="s">
        <v>51</v>
      </c>
      <c r="V96" s="15">
        <v>2</v>
      </c>
      <c r="W96" s="26">
        <v>1</v>
      </c>
      <c r="X96" s="26">
        <v>1</v>
      </c>
      <c r="Y96" s="26">
        <v>1</v>
      </c>
      <c r="Z96" s="26">
        <f t="shared" si="43"/>
        <v>5</v>
      </c>
      <c r="AA96" s="26">
        <v>2</v>
      </c>
      <c r="AB96" s="26">
        <f t="shared" si="45"/>
        <v>10</v>
      </c>
      <c r="AC96" s="56" t="str">
        <f t="shared" si="37"/>
        <v>MODERADO</v>
      </c>
    </row>
    <row r="97" spans="1:32" ht="142" customHeight="1" x14ac:dyDescent="0.35">
      <c r="A97" s="134"/>
      <c r="B97" s="15">
        <v>1002</v>
      </c>
      <c r="C97" s="15" t="str">
        <f>IFERROR(VLOOKUP(B97,[3]PELIGROS!$B$7:$D$130,2,FALSE),"")</f>
        <v>Objetos pesados</v>
      </c>
      <c r="D97" s="15" t="str">
        <f>IFERROR(VLOOKUP(B97,[3]PELIGROS!$B$7:$D$130,3,FALSE),"")</f>
        <v>Carga o movimiento de materiales o equipos, sobreesfuerzo, lesiones musculares, hernias</v>
      </c>
      <c r="E97" s="114"/>
      <c r="F97" s="13" t="s">
        <v>133</v>
      </c>
      <c r="G97" s="14" t="s">
        <v>126</v>
      </c>
      <c r="H97" s="14">
        <v>2</v>
      </c>
      <c r="I97" s="14">
        <v>2</v>
      </c>
      <c r="J97" s="14">
        <v>2</v>
      </c>
      <c r="K97" s="14">
        <v>2</v>
      </c>
      <c r="L97" s="14">
        <f t="shared" si="42"/>
        <v>8</v>
      </c>
      <c r="M97" s="14">
        <v>3</v>
      </c>
      <c r="N97" s="15">
        <f t="shared" si="44"/>
        <v>24</v>
      </c>
      <c r="O97" s="53" t="str">
        <f t="shared" si="36"/>
        <v>IMPORTANTE</v>
      </c>
      <c r="P97" s="45" t="s">
        <v>94</v>
      </c>
      <c r="Q97" s="15" t="s">
        <v>51</v>
      </c>
      <c r="R97" s="15" t="s">
        <v>51</v>
      </c>
      <c r="S97" s="15" t="s">
        <v>154</v>
      </c>
      <c r="T97" s="15" t="s">
        <v>143</v>
      </c>
      <c r="U97" s="15" t="s">
        <v>137</v>
      </c>
      <c r="V97" s="15">
        <v>2</v>
      </c>
      <c r="W97" s="15">
        <v>1</v>
      </c>
      <c r="X97" s="15">
        <v>1</v>
      </c>
      <c r="Y97" s="15">
        <v>2</v>
      </c>
      <c r="Z97" s="15">
        <f t="shared" si="43"/>
        <v>6</v>
      </c>
      <c r="AA97" s="15">
        <v>1</v>
      </c>
      <c r="AB97" s="15">
        <f t="shared" si="45"/>
        <v>6</v>
      </c>
      <c r="AC97" s="57" t="str">
        <f t="shared" si="37"/>
        <v>TOLERABLE</v>
      </c>
      <c r="AD97" s="1"/>
      <c r="AE97" s="1"/>
      <c r="AF97" s="1"/>
    </row>
    <row r="98" spans="1:32" ht="117.65" customHeight="1" x14ac:dyDescent="0.35">
      <c r="A98" s="131" t="s">
        <v>9</v>
      </c>
      <c r="B98" s="15">
        <v>407</v>
      </c>
      <c r="C98" s="15" t="str">
        <f>IFERROR(VLOOKUP(B98,[3]PELIGROS!$B$7:$D$130,2,FALSE),"")</f>
        <v>Generación de polvo</v>
      </c>
      <c r="D98" s="15" t="str">
        <f>IFERROR(VLOOKUP(B98,[3]PELIGROS!$B$7:$D$130,3,FALSE),"")</f>
        <v>Inhalación de polvo, reacciones alérgicas, irritaciones a la vista, daños a la salud.</v>
      </c>
      <c r="E98" s="111" t="s">
        <v>127</v>
      </c>
      <c r="F98" s="13" t="s">
        <v>128</v>
      </c>
      <c r="G98" s="14" t="s">
        <v>126</v>
      </c>
      <c r="H98" s="14">
        <v>2</v>
      </c>
      <c r="I98" s="14">
        <v>2</v>
      </c>
      <c r="J98" s="14">
        <v>2</v>
      </c>
      <c r="K98" s="14">
        <v>2</v>
      </c>
      <c r="L98" s="14">
        <f t="shared" si="42"/>
        <v>8</v>
      </c>
      <c r="M98" s="14">
        <v>3</v>
      </c>
      <c r="N98" s="15">
        <f t="shared" si="44"/>
        <v>24</v>
      </c>
      <c r="O98" s="53" t="str">
        <f t="shared" si="36"/>
        <v>IMPORTANTE</v>
      </c>
      <c r="P98" s="45" t="s">
        <v>97</v>
      </c>
      <c r="Q98" s="15" t="s">
        <v>51</v>
      </c>
      <c r="R98" s="15" t="s">
        <v>51</v>
      </c>
      <c r="S98" s="15" t="s">
        <v>51</v>
      </c>
      <c r="T98" s="15" t="s">
        <v>143</v>
      </c>
      <c r="U98" s="15" t="s">
        <v>51</v>
      </c>
      <c r="V98" s="15">
        <v>2</v>
      </c>
      <c r="W98" s="15">
        <v>1</v>
      </c>
      <c r="X98" s="15">
        <v>1</v>
      </c>
      <c r="Y98" s="15">
        <v>2</v>
      </c>
      <c r="Z98" s="15">
        <f t="shared" si="43"/>
        <v>6</v>
      </c>
      <c r="AA98" s="15">
        <v>1</v>
      </c>
      <c r="AB98" s="15">
        <f t="shared" si="45"/>
        <v>6</v>
      </c>
      <c r="AC98" s="57" t="str">
        <f t="shared" si="37"/>
        <v>TOLERABLE</v>
      </c>
      <c r="AD98" s="1"/>
      <c r="AE98" s="1"/>
      <c r="AF98" s="1"/>
    </row>
    <row r="99" spans="1:32" ht="166.5" customHeight="1" x14ac:dyDescent="0.35">
      <c r="A99" s="132"/>
      <c r="B99" s="15">
        <v>506</v>
      </c>
      <c r="C99" s="15" t="str">
        <f>IFERROR(VLOOKUP(B99,[3]PELIGROS!$B$7:$D$130,2,FALSE),"")</f>
        <v>Energía eléctrica</v>
      </c>
      <c r="D99" s="15" t="str">
        <f>IFERROR(VLOOKUP(B99,[3]PELIGROS!$B$7:$D$130,3,FALSE),"")</f>
        <v>Contacto con energía eléctrica, electrización, electrocución, incendio.</v>
      </c>
      <c r="E99" s="112"/>
      <c r="F99" s="13" t="s">
        <v>129</v>
      </c>
      <c r="G99" s="14" t="s">
        <v>113</v>
      </c>
      <c r="H99" s="14">
        <v>2</v>
      </c>
      <c r="I99" s="14">
        <v>2</v>
      </c>
      <c r="J99" s="14">
        <v>2</v>
      </c>
      <c r="K99" s="14">
        <v>2</v>
      </c>
      <c r="L99" s="14">
        <f t="shared" si="42"/>
        <v>8</v>
      </c>
      <c r="M99" s="14">
        <v>3</v>
      </c>
      <c r="N99" s="15">
        <f t="shared" si="44"/>
        <v>24</v>
      </c>
      <c r="O99" s="53" t="str">
        <f t="shared" ref="O99:O136" si="46">IF(N99&gt;=25,"INTOLERABLE",IF(N99&gt;=17,"IMPORTANTE",IF(N99&gt;=9,"MODERADO",IF(N99&gt;=5,"TOLERABLE","TRIVIAL"))))</f>
        <v>IMPORTANTE</v>
      </c>
      <c r="P99" s="45" t="s">
        <v>93</v>
      </c>
      <c r="Q99" s="15" t="s">
        <v>51</v>
      </c>
      <c r="R99" s="15" t="s">
        <v>51</v>
      </c>
      <c r="S99" s="44" t="s">
        <v>0</v>
      </c>
      <c r="T99" s="15" t="s">
        <v>143</v>
      </c>
      <c r="U99" s="15" t="s">
        <v>175</v>
      </c>
      <c r="V99" s="15">
        <v>2</v>
      </c>
      <c r="W99" s="15">
        <v>1</v>
      </c>
      <c r="X99" s="15">
        <v>1</v>
      </c>
      <c r="Y99" s="15">
        <v>2</v>
      </c>
      <c r="Z99" s="15">
        <f t="shared" si="43"/>
        <v>6</v>
      </c>
      <c r="AA99" s="15">
        <v>2</v>
      </c>
      <c r="AB99" s="15">
        <f t="shared" si="45"/>
        <v>12</v>
      </c>
      <c r="AC99" s="56" t="str">
        <f t="shared" ref="AC99:AC136" si="47">IF(AB99&gt;=25,"INTOLERABLE",IF(AB99&gt;=17,"IMPORTANTE",IF(AB99&gt;=9,"MODERADO",IF(AB99&gt;=5,"TOLERABLE","TRIVIAL"))))</f>
        <v>MODERADO</v>
      </c>
      <c r="AD99" s="1"/>
      <c r="AE99" s="1"/>
      <c r="AF99" s="1"/>
    </row>
    <row r="100" spans="1:32" ht="156.65" customHeight="1" x14ac:dyDescent="0.35">
      <c r="A100" s="132"/>
      <c r="B100" s="15">
        <v>601</v>
      </c>
      <c r="C100" s="15" t="str">
        <f>IFERROR(VLOOKUP(B100,[3]PELIGROS!$B$7:$D$130,2,FALSE),"")</f>
        <v>Arco eléctrico</v>
      </c>
      <c r="D100" s="15" t="str">
        <f>IFERROR(VLOOKUP(B100,[3]PELIGROS!$B$7:$D$130,3,FALSE),"")</f>
        <v>Exposición a arco eléctrico, lesiones a la vista, qumaduras</v>
      </c>
      <c r="E100" s="112"/>
      <c r="F100" s="13" t="s">
        <v>129</v>
      </c>
      <c r="G100" s="14" t="s">
        <v>113</v>
      </c>
      <c r="H100" s="14">
        <v>2</v>
      </c>
      <c r="I100" s="14">
        <v>2</v>
      </c>
      <c r="J100" s="14">
        <v>2</v>
      </c>
      <c r="K100" s="14">
        <v>2</v>
      </c>
      <c r="L100" s="14">
        <f t="shared" si="42"/>
        <v>8</v>
      </c>
      <c r="M100" s="14">
        <v>3</v>
      </c>
      <c r="N100" s="15">
        <f t="shared" si="44"/>
        <v>24</v>
      </c>
      <c r="O100" s="53" t="str">
        <f t="shared" si="46"/>
        <v>IMPORTANTE</v>
      </c>
      <c r="P100" s="45" t="s">
        <v>96</v>
      </c>
      <c r="Q100" s="15" t="s">
        <v>51</v>
      </c>
      <c r="R100" s="15" t="s">
        <v>51</v>
      </c>
      <c r="S100" s="44" t="s">
        <v>0</v>
      </c>
      <c r="T100" s="15" t="s">
        <v>143</v>
      </c>
      <c r="U100" s="15" t="s">
        <v>137</v>
      </c>
      <c r="V100" s="15">
        <v>2</v>
      </c>
      <c r="W100" s="15">
        <v>1</v>
      </c>
      <c r="X100" s="15">
        <v>1</v>
      </c>
      <c r="Y100" s="15">
        <v>2</v>
      </c>
      <c r="Z100" s="15">
        <f t="shared" si="43"/>
        <v>6</v>
      </c>
      <c r="AA100" s="15">
        <v>2</v>
      </c>
      <c r="AB100" s="15">
        <f t="shared" si="45"/>
        <v>12</v>
      </c>
      <c r="AC100" s="56" t="str">
        <f t="shared" si="47"/>
        <v>MODERADO</v>
      </c>
      <c r="AD100" s="1"/>
      <c r="AE100" s="1"/>
      <c r="AF100" s="1"/>
    </row>
    <row r="101" spans="1:32" ht="320.14999999999998" customHeight="1" x14ac:dyDescent="0.4">
      <c r="A101" s="136"/>
      <c r="B101" s="26">
        <v>908</v>
      </c>
      <c r="C101" s="15" t="str">
        <f>IFERROR(VLOOKUP(B101,[3]PELIGROS!$B$7:$D$130,2,FALSE),"")</f>
        <v>Virus SARS-CoV-2 (Virus que produce la enfermedad COVID-19)</v>
      </c>
      <c r="D101" s="15" t="str">
        <f>IFERROR(VLOOKUP(B101,[3]PELIGROS!$B$7:$D$130,3,FALSE),"")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01" s="115"/>
      <c r="F101" s="13" t="s">
        <v>125</v>
      </c>
      <c r="G101" s="27" t="s">
        <v>126</v>
      </c>
      <c r="H101" s="14">
        <v>2</v>
      </c>
      <c r="I101" s="26">
        <v>1</v>
      </c>
      <c r="J101" s="26">
        <v>1</v>
      </c>
      <c r="K101" s="27">
        <v>3</v>
      </c>
      <c r="L101" s="27">
        <f t="shared" si="42"/>
        <v>7</v>
      </c>
      <c r="M101" s="26">
        <v>2</v>
      </c>
      <c r="N101" s="26">
        <f t="shared" si="44"/>
        <v>14</v>
      </c>
      <c r="O101" s="54" t="str">
        <f t="shared" si="46"/>
        <v>MODERADO</v>
      </c>
      <c r="P101" s="51" t="s">
        <v>191</v>
      </c>
      <c r="Q101" s="15" t="s">
        <v>51</v>
      </c>
      <c r="R101" s="15" t="s">
        <v>51</v>
      </c>
      <c r="S101" s="15" t="s">
        <v>51</v>
      </c>
      <c r="T101" s="52" t="s">
        <v>163</v>
      </c>
      <c r="U101" s="15" t="s">
        <v>51</v>
      </c>
      <c r="V101" s="15">
        <v>2</v>
      </c>
      <c r="W101" s="26">
        <v>1</v>
      </c>
      <c r="X101" s="26">
        <v>1</v>
      </c>
      <c r="Y101" s="26">
        <v>1</v>
      </c>
      <c r="Z101" s="26">
        <f t="shared" si="43"/>
        <v>5</v>
      </c>
      <c r="AA101" s="26">
        <v>2</v>
      </c>
      <c r="AB101" s="26">
        <f t="shared" si="45"/>
        <v>10</v>
      </c>
      <c r="AC101" s="56" t="str">
        <f t="shared" si="47"/>
        <v>MODERADO</v>
      </c>
    </row>
    <row r="102" spans="1:32" ht="115" customHeight="1" x14ac:dyDescent="0.35">
      <c r="A102" s="131" t="s">
        <v>8</v>
      </c>
      <c r="B102" s="15">
        <v>101</v>
      </c>
      <c r="C102" s="15" t="str">
        <f>IFERROR(VLOOKUP(B102,[3]PELIGROS!$B$7:$D$130,2,FALSE),"")</f>
        <v>Objetos en el Suelo</v>
      </c>
      <c r="D102" s="15" t="str">
        <f>IFERROR(VLOOKUP(B102,[3]PELIGROS!$B$7:$D$130,3,FALSE),"")</f>
        <v>Caída al mismo nivel, tropesones, golpes, rasmilladuras, daño a la salud</v>
      </c>
      <c r="E102" s="111" t="s">
        <v>127</v>
      </c>
      <c r="F102" s="13" t="s">
        <v>130</v>
      </c>
      <c r="G102" s="14" t="s">
        <v>113</v>
      </c>
      <c r="H102" s="14">
        <v>2</v>
      </c>
      <c r="I102" s="14">
        <v>1</v>
      </c>
      <c r="J102" s="14">
        <v>2</v>
      </c>
      <c r="K102" s="14">
        <v>2</v>
      </c>
      <c r="L102" s="14">
        <f t="shared" si="42"/>
        <v>7</v>
      </c>
      <c r="M102" s="14">
        <v>1</v>
      </c>
      <c r="N102" s="15">
        <f t="shared" si="44"/>
        <v>7</v>
      </c>
      <c r="O102" s="55" t="str">
        <f t="shared" si="46"/>
        <v>TOLERABLE</v>
      </c>
      <c r="P102" s="45" t="s">
        <v>93</v>
      </c>
      <c r="Q102" s="15" t="s">
        <v>51</v>
      </c>
      <c r="R102" s="15" t="s">
        <v>51</v>
      </c>
      <c r="S102" s="15" t="s">
        <v>51</v>
      </c>
      <c r="T102" s="15" t="s">
        <v>143</v>
      </c>
      <c r="U102" s="15" t="s">
        <v>137</v>
      </c>
      <c r="V102" s="15">
        <v>2</v>
      </c>
      <c r="W102" s="15">
        <v>1</v>
      </c>
      <c r="X102" s="15">
        <v>1</v>
      </c>
      <c r="Y102" s="15">
        <v>2</v>
      </c>
      <c r="Z102" s="15">
        <f t="shared" si="43"/>
        <v>6</v>
      </c>
      <c r="AA102" s="15">
        <v>1</v>
      </c>
      <c r="AB102" s="15">
        <f t="shared" si="45"/>
        <v>6</v>
      </c>
      <c r="AC102" s="57" t="str">
        <f t="shared" si="47"/>
        <v>TOLERABLE</v>
      </c>
      <c r="AD102" s="1"/>
      <c r="AE102" s="1"/>
      <c r="AF102" s="1"/>
    </row>
    <row r="103" spans="1:32" ht="104.15" customHeight="1" x14ac:dyDescent="0.35">
      <c r="A103" s="132"/>
      <c r="B103" s="15">
        <v>102</v>
      </c>
      <c r="C103" s="15" t="str">
        <f>IFERROR(VLOOKUP(B103,[3]PELIGROS!$B$7:$D$130,2,FALSE),"")</f>
        <v>Líquidos/emulsiones en el Suelo</v>
      </c>
      <c r="D103" s="15" t="str">
        <f>IFERROR(VLOOKUP(B103,[3]PELIGROS!$B$7:$D$130,3,FALSE),"")</f>
        <v>Caída al mismo nivel, golpes, resbalones</v>
      </c>
      <c r="E103" s="112"/>
      <c r="F103" s="13" t="s">
        <v>128</v>
      </c>
      <c r="G103" s="14" t="s">
        <v>113</v>
      </c>
      <c r="H103" s="14">
        <v>2</v>
      </c>
      <c r="I103" s="14">
        <v>1</v>
      </c>
      <c r="J103" s="14">
        <v>2</v>
      </c>
      <c r="K103" s="14">
        <v>2</v>
      </c>
      <c r="L103" s="14">
        <f t="shared" si="42"/>
        <v>7</v>
      </c>
      <c r="M103" s="14">
        <v>1</v>
      </c>
      <c r="N103" s="15">
        <f t="shared" si="44"/>
        <v>7</v>
      </c>
      <c r="O103" s="55" t="str">
        <f t="shared" si="46"/>
        <v>TOLERABLE</v>
      </c>
      <c r="P103" s="45" t="s">
        <v>93</v>
      </c>
      <c r="Q103" s="15" t="s">
        <v>51</v>
      </c>
      <c r="R103" s="15" t="s">
        <v>51</v>
      </c>
      <c r="S103" s="15" t="s">
        <v>51</v>
      </c>
      <c r="T103" s="15" t="s">
        <v>143</v>
      </c>
      <c r="U103" s="15" t="s">
        <v>137</v>
      </c>
      <c r="V103" s="15">
        <v>2</v>
      </c>
      <c r="W103" s="15">
        <v>1</v>
      </c>
      <c r="X103" s="15">
        <v>1</v>
      </c>
      <c r="Y103" s="15">
        <v>2</v>
      </c>
      <c r="Z103" s="15">
        <f t="shared" si="43"/>
        <v>6</v>
      </c>
      <c r="AA103" s="15">
        <v>1</v>
      </c>
      <c r="AB103" s="15">
        <f t="shared" si="45"/>
        <v>6</v>
      </c>
      <c r="AC103" s="57" t="str">
        <f t="shared" si="47"/>
        <v>TOLERABLE</v>
      </c>
      <c r="AD103" s="1"/>
      <c r="AE103" s="1"/>
      <c r="AF103" s="1"/>
    </row>
    <row r="104" spans="1:32" ht="120" customHeight="1" x14ac:dyDescent="0.35">
      <c r="A104" s="135"/>
      <c r="B104" s="15">
        <v>110</v>
      </c>
      <c r="C104" s="15" t="str">
        <f>IFERROR(VLOOKUP(B104,[3]PELIGROS!$B$7:$D$130,2,FALSE),"")</f>
        <v>Manipulación de objetos y herramientas en altura</v>
      </c>
      <c r="D104" s="15" t="str">
        <f>IFERROR(VLOOKUP(B104,[3]PELIGROS!$B$7:$D$130,3,FALSE),"")</f>
        <v>Caída de objetos, golpes, contusiones.</v>
      </c>
      <c r="E104" s="112"/>
      <c r="F104" s="13" t="s">
        <v>131</v>
      </c>
      <c r="G104" s="14" t="s">
        <v>113</v>
      </c>
      <c r="H104" s="14">
        <v>2</v>
      </c>
      <c r="I104" s="14">
        <v>1</v>
      </c>
      <c r="J104" s="14">
        <v>2</v>
      </c>
      <c r="K104" s="14">
        <v>2</v>
      </c>
      <c r="L104" s="14">
        <f t="shared" si="42"/>
        <v>7</v>
      </c>
      <c r="M104" s="14">
        <v>2</v>
      </c>
      <c r="N104" s="15">
        <f t="shared" si="44"/>
        <v>14</v>
      </c>
      <c r="O104" s="54" t="str">
        <f t="shared" si="46"/>
        <v>MODERADO</v>
      </c>
      <c r="P104" s="45" t="s">
        <v>93</v>
      </c>
      <c r="Q104" s="15" t="s">
        <v>51</v>
      </c>
      <c r="R104" s="15" t="s">
        <v>51</v>
      </c>
      <c r="S104" s="15" t="s">
        <v>51</v>
      </c>
      <c r="T104" s="15" t="s">
        <v>143</v>
      </c>
      <c r="U104" s="15" t="s">
        <v>137</v>
      </c>
      <c r="V104" s="15">
        <v>2</v>
      </c>
      <c r="W104" s="15">
        <v>1</v>
      </c>
      <c r="X104" s="15">
        <v>1</v>
      </c>
      <c r="Y104" s="15">
        <v>2</v>
      </c>
      <c r="Z104" s="15">
        <f t="shared" si="43"/>
        <v>6</v>
      </c>
      <c r="AA104" s="15">
        <v>1</v>
      </c>
      <c r="AB104" s="15">
        <f t="shared" si="45"/>
        <v>6</v>
      </c>
      <c r="AC104" s="57" t="str">
        <f t="shared" si="47"/>
        <v>TOLERABLE</v>
      </c>
      <c r="AD104" s="1"/>
      <c r="AE104" s="1"/>
      <c r="AF104" s="1"/>
    </row>
    <row r="105" spans="1:32" ht="182.5" customHeight="1" x14ac:dyDescent="0.35">
      <c r="A105" s="132"/>
      <c r="B105" s="15">
        <v>116</v>
      </c>
      <c r="C105" s="15" t="str">
        <f>IFERROR(VLOOKUP(B105,[3]PELIGROS!$B$7:$D$130,2,FALSE),"")</f>
        <v>Trabajos en altura</v>
      </c>
      <c r="D105" s="15" t="str">
        <f>IFERROR(VLOOKUP(B105,[3]PELIGROS!$B$7:$D$130,3,FALSE),"")</f>
        <v>Caídas a distinto nivel, golpes, fracturas, daño osteo muscular, muerte</v>
      </c>
      <c r="E105" s="112"/>
      <c r="F105" s="13" t="s">
        <v>131</v>
      </c>
      <c r="G105" s="14" t="s">
        <v>113</v>
      </c>
      <c r="H105" s="14">
        <v>2</v>
      </c>
      <c r="I105" s="14">
        <v>1</v>
      </c>
      <c r="J105" s="14">
        <v>2</v>
      </c>
      <c r="K105" s="14">
        <v>2</v>
      </c>
      <c r="L105" s="14">
        <f t="shared" si="42"/>
        <v>7</v>
      </c>
      <c r="M105" s="14">
        <v>3</v>
      </c>
      <c r="N105" s="15">
        <f t="shared" si="44"/>
        <v>21</v>
      </c>
      <c r="O105" s="53" t="str">
        <f t="shared" si="46"/>
        <v>IMPORTANTE</v>
      </c>
      <c r="P105" s="45" t="s">
        <v>93</v>
      </c>
      <c r="Q105" s="15" t="s">
        <v>51</v>
      </c>
      <c r="R105" s="15" t="s">
        <v>51</v>
      </c>
      <c r="S105" s="15" t="s">
        <v>51</v>
      </c>
      <c r="T105" s="15" t="s">
        <v>160</v>
      </c>
      <c r="U105" s="15" t="s">
        <v>174</v>
      </c>
      <c r="V105" s="15">
        <v>2</v>
      </c>
      <c r="W105" s="15">
        <v>1</v>
      </c>
      <c r="X105" s="15">
        <v>1</v>
      </c>
      <c r="Y105" s="15">
        <v>2</v>
      </c>
      <c r="Z105" s="15">
        <f t="shared" si="43"/>
        <v>6</v>
      </c>
      <c r="AA105" s="15">
        <v>2</v>
      </c>
      <c r="AB105" s="15">
        <f t="shared" si="45"/>
        <v>12</v>
      </c>
      <c r="AC105" s="56" t="str">
        <f t="shared" si="47"/>
        <v>MODERADO</v>
      </c>
      <c r="AD105" s="1"/>
      <c r="AE105" s="1"/>
      <c r="AF105" s="1"/>
    </row>
    <row r="106" spans="1:32" ht="120" customHeight="1" x14ac:dyDescent="0.35">
      <c r="A106" s="132"/>
      <c r="B106" s="15">
        <v>200</v>
      </c>
      <c r="C106" s="15" t="str">
        <f>IFERROR(VLOOKUP(B106,[3]PELIGROS!$B$7:$D$130,2,FALSE),"")</f>
        <v>Tránsito vehicular</v>
      </c>
      <c r="D106" s="15" t="str">
        <f>IFERROR(VLOOKUP(B106,[3]PELIGROS!$B$7:$D$130,3,FALSE),"")</f>
        <v>Colisión, atropello, volcadura</v>
      </c>
      <c r="E106" s="112"/>
      <c r="F106" s="13" t="s">
        <v>131</v>
      </c>
      <c r="G106" s="14" t="s">
        <v>113</v>
      </c>
      <c r="H106" s="14">
        <v>2</v>
      </c>
      <c r="I106" s="14">
        <v>2</v>
      </c>
      <c r="J106" s="14">
        <v>2</v>
      </c>
      <c r="K106" s="14">
        <v>2</v>
      </c>
      <c r="L106" s="14">
        <f t="shared" si="42"/>
        <v>8</v>
      </c>
      <c r="M106" s="14">
        <v>3</v>
      </c>
      <c r="N106" s="15">
        <f t="shared" si="44"/>
        <v>24</v>
      </c>
      <c r="O106" s="53" t="str">
        <f t="shared" si="46"/>
        <v>IMPORTANTE</v>
      </c>
      <c r="P106" s="45" t="s">
        <v>93</v>
      </c>
      <c r="Q106" s="15" t="s">
        <v>51</v>
      </c>
      <c r="R106" s="15" t="s">
        <v>51</v>
      </c>
      <c r="S106" s="15" t="s">
        <v>51</v>
      </c>
      <c r="T106" s="15" t="s">
        <v>143</v>
      </c>
      <c r="U106" s="15" t="s">
        <v>137</v>
      </c>
      <c r="V106" s="15">
        <v>2</v>
      </c>
      <c r="W106" s="15">
        <v>1</v>
      </c>
      <c r="X106" s="15">
        <v>1</v>
      </c>
      <c r="Y106" s="15">
        <v>2</v>
      </c>
      <c r="Z106" s="15">
        <f t="shared" si="43"/>
        <v>6</v>
      </c>
      <c r="AA106" s="15">
        <v>2</v>
      </c>
      <c r="AB106" s="15">
        <f t="shared" si="45"/>
        <v>12</v>
      </c>
      <c r="AC106" s="56" t="str">
        <f t="shared" si="47"/>
        <v>MODERADO</v>
      </c>
      <c r="AD106" s="1"/>
      <c r="AE106" s="1"/>
      <c r="AF106" s="1"/>
    </row>
    <row r="107" spans="1:32" ht="117.65" customHeight="1" x14ac:dyDescent="0.35">
      <c r="A107" s="132"/>
      <c r="B107" s="15">
        <v>309</v>
      </c>
      <c r="C107" s="15" t="str">
        <f>IFERROR(VLOOKUP(B107,[3]PELIGROS!$B$7:$D$130,2,FALSE),"")</f>
        <v>Herramientas manuales cortantes</v>
      </c>
      <c r="D107" s="15" t="str">
        <f>IFERROR(VLOOKUP(B107,[3]PELIGROS!$B$7:$D$130,3,FALSE),"")</f>
        <v>Cortes, rasmilladuras.</v>
      </c>
      <c r="E107" s="112"/>
      <c r="F107" s="13" t="s">
        <v>131</v>
      </c>
      <c r="G107" s="14" t="s">
        <v>113</v>
      </c>
      <c r="H107" s="14">
        <v>2</v>
      </c>
      <c r="I107" s="14">
        <v>2</v>
      </c>
      <c r="J107" s="14">
        <v>2</v>
      </c>
      <c r="K107" s="14">
        <v>2</v>
      </c>
      <c r="L107" s="14">
        <f t="shared" si="42"/>
        <v>8</v>
      </c>
      <c r="M107" s="14">
        <v>2</v>
      </c>
      <c r="N107" s="15">
        <f t="shared" si="44"/>
        <v>16</v>
      </c>
      <c r="O107" s="54" t="str">
        <f t="shared" si="46"/>
        <v>MODERADO</v>
      </c>
      <c r="P107" s="45" t="s">
        <v>96</v>
      </c>
      <c r="Q107" s="15" t="s">
        <v>51</v>
      </c>
      <c r="R107" s="15" t="s">
        <v>51</v>
      </c>
      <c r="S107" s="44" t="s">
        <v>7</v>
      </c>
      <c r="T107" s="15" t="s">
        <v>143</v>
      </c>
      <c r="U107" s="15" t="s">
        <v>137</v>
      </c>
      <c r="V107" s="15">
        <v>2</v>
      </c>
      <c r="W107" s="15">
        <v>1</v>
      </c>
      <c r="X107" s="15">
        <v>1</v>
      </c>
      <c r="Y107" s="15">
        <v>2</v>
      </c>
      <c r="Z107" s="15">
        <f t="shared" si="43"/>
        <v>6</v>
      </c>
      <c r="AA107" s="15">
        <v>1</v>
      </c>
      <c r="AB107" s="15">
        <f t="shared" si="45"/>
        <v>6</v>
      </c>
      <c r="AC107" s="57" t="str">
        <f t="shared" si="47"/>
        <v>TOLERABLE</v>
      </c>
      <c r="AD107" s="1"/>
      <c r="AE107" s="1"/>
      <c r="AF107" s="1"/>
    </row>
    <row r="108" spans="1:32" ht="156.65" customHeight="1" x14ac:dyDescent="0.35">
      <c r="A108" s="132"/>
      <c r="B108" s="15">
        <v>506</v>
      </c>
      <c r="C108" s="15" t="str">
        <f>IFERROR(VLOOKUP(B108,[3]PELIGROS!$B$7:$D$130,2,FALSE),"")</f>
        <v>Energía eléctrica</v>
      </c>
      <c r="D108" s="15" t="str">
        <f>IFERROR(VLOOKUP(B108,[3]PELIGROS!$B$7:$D$130,3,FALSE),"")</f>
        <v>Contacto con energía eléctrica, electrización, electrocución, incendio.</v>
      </c>
      <c r="E108" s="112"/>
      <c r="F108" s="13" t="s">
        <v>129</v>
      </c>
      <c r="G108" s="14" t="s">
        <v>113</v>
      </c>
      <c r="H108" s="14">
        <v>2</v>
      </c>
      <c r="I108" s="14">
        <v>2</v>
      </c>
      <c r="J108" s="14">
        <v>2</v>
      </c>
      <c r="K108" s="14">
        <v>2</v>
      </c>
      <c r="L108" s="14">
        <f t="shared" ref="L108:L136" si="48">H108+I108+J108+K108</f>
        <v>8</v>
      </c>
      <c r="M108" s="14">
        <v>3</v>
      </c>
      <c r="N108" s="15">
        <f t="shared" si="44"/>
        <v>24</v>
      </c>
      <c r="O108" s="53" t="str">
        <f t="shared" si="46"/>
        <v>IMPORTANTE</v>
      </c>
      <c r="P108" s="45" t="s">
        <v>93</v>
      </c>
      <c r="Q108" s="15" t="s">
        <v>51</v>
      </c>
      <c r="R108" s="15" t="s">
        <v>51</v>
      </c>
      <c r="S108" s="44" t="s">
        <v>0</v>
      </c>
      <c r="T108" s="15" t="s">
        <v>143</v>
      </c>
      <c r="U108" s="15" t="s">
        <v>175</v>
      </c>
      <c r="V108" s="15">
        <v>2</v>
      </c>
      <c r="W108" s="15">
        <v>1</v>
      </c>
      <c r="X108" s="15">
        <v>1</v>
      </c>
      <c r="Y108" s="15">
        <v>2</v>
      </c>
      <c r="Z108" s="15">
        <f t="shared" ref="Z108:Z136" si="49">V108+W108+X108+Y108</f>
        <v>6</v>
      </c>
      <c r="AA108" s="15">
        <v>2</v>
      </c>
      <c r="AB108" s="15">
        <f t="shared" si="45"/>
        <v>12</v>
      </c>
      <c r="AC108" s="56" t="str">
        <f t="shared" si="47"/>
        <v>MODERADO</v>
      </c>
      <c r="AD108" s="1"/>
      <c r="AE108" s="1"/>
      <c r="AF108" s="1"/>
    </row>
    <row r="109" spans="1:32" ht="99" customHeight="1" x14ac:dyDescent="0.35">
      <c r="A109" s="132"/>
      <c r="B109" s="15">
        <v>610</v>
      </c>
      <c r="C109" s="15" t="str">
        <f>IFERROR(VLOOKUP(B109,[3]PELIGROS!$B$7:$D$130,2,FALSE),"")</f>
        <v>Vapor de agua</v>
      </c>
      <c r="D109" s="15" t="str">
        <f>IFERROR(VLOOKUP(B109,[3]PELIGROS!$B$7:$D$130,3,FALSE),"")</f>
        <v>Inhalación de vapor de agua, quemaduras de primer, segundo y tercer grado.</v>
      </c>
      <c r="E109" s="112"/>
      <c r="F109" s="13" t="s">
        <v>128</v>
      </c>
      <c r="G109" s="14" t="s">
        <v>113</v>
      </c>
      <c r="H109" s="14">
        <v>2</v>
      </c>
      <c r="I109" s="14">
        <v>2</v>
      </c>
      <c r="J109" s="14">
        <v>1</v>
      </c>
      <c r="K109" s="14">
        <v>2</v>
      </c>
      <c r="L109" s="14">
        <f t="shared" si="48"/>
        <v>7</v>
      </c>
      <c r="M109" s="14">
        <v>2</v>
      </c>
      <c r="N109" s="15">
        <f t="shared" si="44"/>
        <v>14</v>
      </c>
      <c r="O109" s="54" t="str">
        <f t="shared" si="46"/>
        <v>MODERADO</v>
      </c>
      <c r="P109" s="45" t="s">
        <v>93</v>
      </c>
      <c r="Q109" s="15" t="s">
        <v>51</v>
      </c>
      <c r="R109" s="15" t="s">
        <v>51</v>
      </c>
      <c r="S109" s="15" t="s">
        <v>51</v>
      </c>
      <c r="T109" s="15" t="s">
        <v>143</v>
      </c>
      <c r="U109" s="15" t="s">
        <v>137</v>
      </c>
      <c r="V109" s="15">
        <v>2</v>
      </c>
      <c r="W109" s="15">
        <v>1</v>
      </c>
      <c r="X109" s="15">
        <v>1</v>
      </c>
      <c r="Y109" s="15">
        <v>2</v>
      </c>
      <c r="Z109" s="15">
        <f t="shared" si="49"/>
        <v>6</v>
      </c>
      <c r="AA109" s="15">
        <v>1</v>
      </c>
      <c r="AB109" s="15">
        <f t="shared" si="45"/>
        <v>6</v>
      </c>
      <c r="AC109" s="57" t="str">
        <f t="shared" si="47"/>
        <v>TOLERABLE</v>
      </c>
      <c r="AD109" s="1"/>
      <c r="AE109" s="1"/>
      <c r="AF109" s="1"/>
    </row>
    <row r="110" spans="1:32" ht="409.5" customHeight="1" x14ac:dyDescent="0.4">
      <c r="A110" s="133"/>
      <c r="B110" s="28">
        <v>908</v>
      </c>
      <c r="C110" s="15" t="str">
        <f>IFERROR(VLOOKUP(B110,[3]PELIGROS!$B$7:$D$130,2,FALSE),"")</f>
        <v>Virus SARS-CoV-2 (Virus que produce la enfermedad COVID-19)</v>
      </c>
      <c r="D110" s="15" t="str">
        <f>IFERROR(VLOOKUP(B110,[3]PELIGROS!$B$7:$D$130,3,FALSE),"")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10" s="113"/>
      <c r="F110" s="13" t="s">
        <v>125</v>
      </c>
      <c r="G110" s="27" t="s">
        <v>126</v>
      </c>
      <c r="H110" s="14">
        <v>2</v>
      </c>
      <c r="I110" s="26">
        <v>1</v>
      </c>
      <c r="J110" s="26">
        <v>1</v>
      </c>
      <c r="K110" s="27">
        <v>3</v>
      </c>
      <c r="L110" s="27">
        <f t="shared" si="48"/>
        <v>7</v>
      </c>
      <c r="M110" s="26">
        <v>2</v>
      </c>
      <c r="N110" s="26">
        <f t="shared" si="44"/>
        <v>14</v>
      </c>
      <c r="O110" s="54" t="str">
        <f t="shared" si="46"/>
        <v>MODERADO</v>
      </c>
      <c r="P110" s="51" t="s">
        <v>191</v>
      </c>
      <c r="Q110" s="15" t="s">
        <v>51</v>
      </c>
      <c r="R110" s="15" t="s">
        <v>51</v>
      </c>
      <c r="S110" s="15" t="s">
        <v>51</v>
      </c>
      <c r="T110" s="52" t="s">
        <v>163</v>
      </c>
      <c r="U110" s="15" t="s">
        <v>51</v>
      </c>
      <c r="V110" s="15">
        <v>2</v>
      </c>
      <c r="W110" s="26">
        <v>1</v>
      </c>
      <c r="X110" s="26">
        <v>1</v>
      </c>
      <c r="Y110" s="26">
        <v>1</v>
      </c>
      <c r="Z110" s="26">
        <f t="shared" si="49"/>
        <v>5</v>
      </c>
      <c r="AA110" s="26">
        <v>2</v>
      </c>
      <c r="AB110" s="26">
        <f t="shared" si="45"/>
        <v>10</v>
      </c>
      <c r="AC110" s="56" t="str">
        <f t="shared" si="47"/>
        <v>MODERADO</v>
      </c>
    </row>
    <row r="111" spans="1:32" ht="142" customHeight="1" x14ac:dyDescent="0.35">
      <c r="A111" s="132"/>
      <c r="B111" s="17">
        <v>1002</v>
      </c>
      <c r="C111" s="15" t="str">
        <f>IFERROR(VLOOKUP(B111,[3]PELIGROS!$B$7:$D$130,2,FALSE),"")</f>
        <v>Objetos pesados</v>
      </c>
      <c r="D111" s="15" t="str">
        <f>IFERROR(VLOOKUP(B111,[3]PELIGROS!$B$7:$D$130,3,FALSE),"")</f>
        <v>Carga o movimiento de materiales o equipos, sobreesfuerzo, lesiones musculares, hernias</v>
      </c>
      <c r="E111" s="114"/>
      <c r="F111" s="13" t="s">
        <v>133</v>
      </c>
      <c r="G111" s="14" t="s">
        <v>126</v>
      </c>
      <c r="H111" s="14">
        <v>2</v>
      </c>
      <c r="I111" s="14">
        <v>2</v>
      </c>
      <c r="J111" s="14">
        <v>2</v>
      </c>
      <c r="K111" s="14">
        <v>2</v>
      </c>
      <c r="L111" s="14">
        <f t="shared" si="48"/>
        <v>8</v>
      </c>
      <c r="M111" s="14">
        <v>3</v>
      </c>
      <c r="N111" s="15">
        <f t="shared" ref="N111:N136" si="50">L111*M111</f>
        <v>24</v>
      </c>
      <c r="O111" s="53" t="str">
        <f t="shared" si="46"/>
        <v>IMPORTANTE</v>
      </c>
      <c r="P111" s="45" t="s">
        <v>94</v>
      </c>
      <c r="Q111" s="15" t="s">
        <v>51</v>
      </c>
      <c r="R111" s="15" t="s">
        <v>51</v>
      </c>
      <c r="S111" s="15" t="s">
        <v>154</v>
      </c>
      <c r="T111" s="15" t="s">
        <v>143</v>
      </c>
      <c r="U111" s="15" t="s">
        <v>137</v>
      </c>
      <c r="V111" s="15">
        <v>2</v>
      </c>
      <c r="W111" s="15">
        <v>1</v>
      </c>
      <c r="X111" s="15">
        <v>1</v>
      </c>
      <c r="Y111" s="15">
        <v>2</v>
      </c>
      <c r="Z111" s="15">
        <f t="shared" si="49"/>
        <v>6</v>
      </c>
      <c r="AA111" s="15">
        <v>1</v>
      </c>
      <c r="AB111" s="15">
        <f t="shared" ref="AB111:AB136" si="51">Z111*AA111</f>
        <v>6</v>
      </c>
      <c r="AC111" s="57" t="str">
        <f t="shared" si="47"/>
        <v>TOLERABLE</v>
      </c>
      <c r="AD111" s="1"/>
      <c r="AE111" s="1"/>
      <c r="AF111" s="1"/>
    </row>
    <row r="112" spans="1:32" ht="120" customHeight="1" x14ac:dyDescent="0.35">
      <c r="A112" s="118" t="s">
        <v>5</v>
      </c>
      <c r="B112" s="15">
        <v>100</v>
      </c>
      <c r="C112" s="15" t="str">
        <f>IFERROR(VLOOKUP(B112,[3]PELIGROS!$B$7:$D$130,2,FALSE),"")</f>
        <v>Suelo en mal estado/ irregular</v>
      </c>
      <c r="D112" s="15" t="str">
        <f>IFERROR(VLOOKUP(B112,[3]PELIGROS!$B$7:$D$130,3,FALSE),"")</f>
        <v>Caída al mismo nivel, golpes, tropezones, fractura, estirones musculares</v>
      </c>
      <c r="E112" s="111" t="s">
        <v>123</v>
      </c>
      <c r="F112" s="13" t="s">
        <v>130</v>
      </c>
      <c r="G112" s="14" t="s">
        <v>113</v>
      </c>
      <c r="H112" s="14">
        <v>2</v>
      </c>
      <c r="I112" s="14">
        <v>2</v>
      </c>
      <c r="J112" s="14">
        <v>2</v>
      </c>
      <c r="K112" s="14">
        <v>2</v>
      </c>
      <c r="L112" s="14">
        <f t="shared" si="48"/>
        <v>8</v>
      </c>
      <c r="M112" s="14">
        <v>2</v>
      </c>
      <c r="N112" s="15">
        <f t="shared" si="50"/>
        <v>16</v>
      </c>
      <c r="O112" s="54" t="str">
        <f t="shared" si="46"/>
        <v>MODERADO</v>
      </c>
      <c r="P112" s="45" t="s">
        <v>93</v>
      </c>
      <c r="Q112" s="15" t="s">
        <v>51</v>
      </c>
      <c r="R112" s="15" t="s">
        <v>51</v>
      </c>
      <c r="S112" s="15" t="s">
        <v>51</v>
      </c>
      <c r="T112" s="15" t="s">
        <v>143</v>
      </c>
      <c r="U112" s="15" t="s">
        <v>137</v>
      </c>
      <c r="V112" s="15">
        <v>2</v>
      </c>
      <c r="W112" s="15">
        <v>1</v>
      </c>
      <c r="X112" s="15">
        <v>1</v>
      </c>
      <c r="Y112" s="15">
        <v>2</v>
      </c>
      <c r="Z112" s="15">
        <f t="shared" si="49"/>
        <v>6</v>
      </c>
      <c r="AA112" s="15">
        <v>1</v>
      </c>
      <c r="AB112" s="15">
        <f t="shared" si="51"/>
        <v>6</v>
      </c>
      <c r="AC112" s="57" t="str">
        <f t="shared" si="47"/>
        <v>TOLERABLE</v>
      </c>
      <c r="AD112" s="1"/>
      <c r="AE112" s="1"/>
      <c r="AF112" s="1"/>
    </row>
    <row r="113" spans="1:32" ht="120" customHeight="1" x14ac:dyDescent="0.35">
      <c r="A113" s="99"/>
      <c r="B113" s="43">
        <v>200</v>
      </c>
      <c r="C113" s="15" t="str">
        <f>IFERROR(VLOOKUP(B113,[3]PELIGROS!$B$7:$D$130,2,FALSE),"")</f>
        <v>Tránsito vehicular</v>
      </c>
      <c r="D113" s="15" t="str">
        <f>IFERROR(VLOOKUP(B113,[3]PELIGROS!$B$7:$D$130,3,FALSE),"")</f>
        <v>Colisión, atropello, volcadura</v>
      </c>
      <c r="E113" s="112"/>
      <c r="F113" s="13" t="s">
        <v>131</v>
      </c>
      <c r="G113" s="14" t="s">
        <v>113</v>
      </c>
      <c r="H113" s="14">
        <v>2</v>
      </c>
      <c r="I113" s="14">
        <v>2</v>
      </c>
      <c r="J113" s="14">
        <v>2</v>
      </c>
      <c r="K113" s="14">
        <v>2</v>
      </c>
      <c r="L113" s="14">
        <f t="shared" si="48"/>
        <v>8</v>
      </c>
      <c r="M113" s="14">
        <v>3</v>
      </c>
      <c r="N113" s="15">
        <f t="shared" si="50"/>
        <v>24</v>
      </c>
      <c r="O113" s="53" t="str">
        <f t="shared" si="46"/>
        <v>IMPORTANTE</v>
      </c>
      <c r="P113" s="45" t="s">
        <v>93</v>
      </c>
      <c r="Q113" s="15" t="s">
        <v>51</v>
      </c>
      <c r="R113" s="15" t="s">
        <v>51</v>
      </c>
      <c r="S113" s="15" t="s">
        <v>51</v>
      </c>
      <c r="T113" s="15" t="s">
        <v>143</v>
      </c>
      <c r="U113" s="15" t="s">
        <v>137</v>
      </c>
      <c r="V113" s="15">
        <v>2</v>
      </c>
      <c r="W113" s="15">
        <v>1</v>
      </c>
      <c r="X113" s="15">
        <v>1</v>
      </c>
      <c r="Y113" s="15">
        <v>2</v>
      </c>
      <c r="Z113" s="15">
        <f t="shared" si="49"/>
        <v>6</v>
      </c>
      <c r="AA113" s="15">
        <v>2</v>
      </c>
      <c r="AB113" s="15">
        <f t="shared" si="51"/>
        <v>12</v>
      </c>
      <c r="AC113" s="56" t="str">
        <f t="shared" si="47"/>
        <v>MODERADO</v>
      </c>
      <c r="AD113" s="1"/>
      <c r="AE113" s="1"/>
      <c r="AF113" s="1"/>
    </row>
    <row r="114" spans="1:32" ht="110.15" customHeight="1" x14ac:dyDescent="0.35">
      <c r="A114" s="99"/>
      <c r="B114" s="15">
        <v>407</v>
      </c>
      <c r="C114" s="15" t="str">
        <f>IFERROR(VLOOKUP(B114,[3]PELIGROS!$B$7:$D$130,2,FALSE),"")</f>
        <v>Generación de polvo</v>
      </c>
      <c r="D114" s="15" t="str">
        <f>IFERROR(VLOOKUP(B114,[3]PELIGROS!$B$7:$D$130,3,FALSE),"")</f>
        <v>Inhalación de polvo, reacciones alérgicas, irritaciones a la vista, daños a la salud.</v>
      </c>
      <c r="E114" s="112"/>
      <c r="F114" s="13" t="s">
        <v>128</v>
      </c>
      <c r="G114" s="14" t="s">
        <v>126</v>
      </c>
      <c r="H114" s="14">
        <v>2</v>
      </c>
      <c r="I114" s="14">
        <v>2</v>
      </c>
      <c r="J114" s="14">
        <v>2</v>
      </c>
      <c r="K114" s="14">
        <v>2</v>
      </c>
      <c r="L114" s="14">
        <f t="shared" si="48"/>
        <v>8</v>
      </c>
      <c r="M114" s="14">
        <v>3</v>
      </c>
      <c r="N114" s="15">
        <f t="shared" si="50"/>
        <v>24</v>
      </c>
      <c r="O114" s="53" t="str">
        <f t="shared" si="46"/>
        <v>IMPORTANTE</v>
      </c>
      <c r="P114" s="45" t="s">
        <v>97</v>
      </c>
      <c r="Q114" s="15" t="s">
        <v>51</v>
      </c>
      <c r="R114" s="15" t="s">
        <v>51</v>
      </c>
      <c r="S114" s="15" t="s">
        <v>51</v>
      </c>
      <c r="T114" s="15" t="s">
        <v>143</v>
      </c>
      <c r="U114" s="15" t="s">
        <v>137</v>
      </c>
      <c r="V114" s="15">
        <v>2</v>
      </c>
      <c r="W114" s="15">
        <v>1</v>
      </c>
      <c r="X114" s="15">
        <v>1</v>
      </c>
      <c r="Y114" s="15">
        <v>2</v>
      </c>
      <c r="Z114" s="15">
        <f t="shared" si="49"/>
        <v>6</v>
      </c>
      <c r="AA114" s="15">
        <v>1</v>
      </c>
      <c r="AB114" s="15">
        <f t="shared" si="51"/>
        <v>6</v>
      </c>
      <c r="AC114" s="57" t="str">
        <f t="shared" si="47"/>
        <v>TOLERABLE</v>
      </c>
      <c r="AD114" s="1"/>
      <c r="AE114" s="1"/>
      <c r="AF114" s="1"/>
    </row>
    <row r="115" spans="1:32" ht="131.5" customHeight="1" x14ac:dyDescent="0.35">
      <c r="A115" s="99"/>
      <c r="B115" s="15">
        <v>502</v>
      </c>
      <c r="C115" s="15" t="str">
        <f>IFERROR(VLOOKUP(B115,[3]PELIGROS!$B$7:$D$130,2,FALSE),"")</f>
        <v xml:space="preserve">Líneas eléctricas/Puntos energizados en Alta Tensión. </v>
      </c>
      <c r="D115" s="15" t="str">
        <f>IFERROR(VLOOKUP(B115,[3]PELIGROS!$B$7:$D$130,3,FALSE),"")</f>
        <v>Contacto con energía eléctrica en alta tensión, electrocución.</v>
      </c>
      <c r="E115" s="112"/>
      <c r="F115" s="13" t="s">
        <v>129</v>
      </c>
      <c r="G115" s="14" t="s">
        <v>113</v>
      </c>
      <c r="H115" s="14">
        <v>2</v>
      </c>
      <c r="I115" s="14">
        <v>2</v>
      </c>
      <c r="J115" s="14">
        <v>2</v>
      </c>
      <c r="K115" s="14">
        <v>2</v>
      </c>
      <c r="L115" s="14">
        <f t="shared" si="48"/>
        <v>8</v>
      </c>
      <c r="M115" s="14">
        <v>3</v>
      </c>
      <c r="N115" s="15">
        <f t="shared" si="50"/>
        <v>24</v>
      </c>
      <c r="O115" s="53" t="str">
        <f t="shared" si="46"/>
        <v>IMPORTANTE</v>
      </c>
      <c r="P115" s="45" t="s">
        <v>93</v>
      </c>
      <c r="Q115" s="15" t="s">
        <v>51</v>
      </c>
      <c r="R115" s="15" t="s">
        <v>51</v>
      </c>
      <c r="S115" s="44" t="s">
        <v>0</v>
      </c>
      <c r="T115" s="15" t="s">
        <v>143</v>
      </c>
      <c r="U115" s="15" t="s">
        <v>175</v>
      </c>
      <c r="V115" s="15">
        <v>2</v>
      </c>
      <c r="W115" s="15">
        <v>1</v>
      </c>
      <c r="X115" s="15">
        <v>1</v>
      </c>
      <c r="Y115" s="15">
        <v>2</v>
      </c>
      <c r="Z115" s="15">
        <f t="shared" si="49"/>
        <v>6</v>
      </c>
      <c r="AA115" s="15">
        <v>2</v>
      </c>
      <c r="AB115" s="15">
        <f t="shared" si="51"/>
        <v>12</v>
      </c>
      <c r="AC115" s="56" t="str">
        <f t="shared" si="47"/>
        <v>MODERADO</v>
      </c>
      <c r="AD115" s="1"/>
      <c r="AE115" s="1"/>
      <c r="AF115" s="1"/>
    </row>
    <row r="116" spans="1:32" ht="409.5" customHeight="1" x14ac:dyDescent="0.4">
      <c r="A116" s="120"/>
      <c r="B116" s="26">
        <v>908</v>
      </c>
      <c r="C116" s="15" t="str">
        <f>IFERROR(VLOOKUP(B116,[3]PELIGROS!$B$7:$D$130,2,FALSE),"")</f>
        <v>Virus SARS-CoV-2 (Virus que produce la enfermedad COVID-19)</v>
      </c>
      <c r="D116" s="15" t="str">
        <f>IFERROR(VLOOKUP(B116,[3]PELIGROS!$B$7:$D$130,3,FALSE),"")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16" s="113"/>
      <c r="F116" s="13" t="s">
        <v>125</v>
      </c>
      <c r="G116" s="27" t="s">
        <v>126</v>
      </c>
      <c r="H116" s="14">
        <v>2</v>
      </c>
      <c r="I116" s="26">
        <v>1</v>
      </c>
      <c r="J116" s="26">
        <v>1</v>
      </c>
      <c r="K116" s="27">
        <v>3</v>
      </c>
      <c r="L116" s="27">
        <f t="shared" si="48"/>
        <v>7</v>
      </c>
      <c r="M116" s="26">
        <v>2</v>
      </c>
      <c r="N116" s="26">
        <f t="shared" si="50"/>
        <v>14</v>
      </c>
      <c r="O116" s="54" t="str">
        <f t="shared" si="46"/>
        <v>MODERADO</v>
      </c>
      <c r="P116" s="51" t="s">
        <v>191</v>
      </c>
      <c r="Q116" s="15" t="s">
        <v>51</v>
      </c>
      <c r="R116" s="15" t="s">
        <v>51</v>
      </c>
      <c r="S116" s="15" t="s">
        <v>51</v>
      </c>
      <c r="T116" s="52" t="s">
        <v>163</v>
      </c>
      <c r="U116" s="15" t="s">
        <v>51</v>
      </c>
      <c r="V116" s="15">
        <v>2</v>
      </c>
      <c r="W116" s="26">
        <v>1</v>
      </c>
      <c r="X116" s="26">
        <v>1</v>
      </c>
      <c r="Y116" s="26">
        <v>1</v>
      </c>
      <c r="Z116" s="26">
        <f t="shared" si="49"/>
        <v>5</v>
      </c>
      <c r="AA116" s="26">
        <v>2</v>
      </c>
      <c r="AB116" s="26">
        <f t="shared" si="51"/>
        <v>10</v>
      </c>
      <c r="AC116" s="56" t="str">
        <f t="shared" si="47"/>
        <v>MODERADO</v>
      </c>
    </row>
    <row r="117" spans="1:32" ht="136.5" customHeight="1" x14ac:dyDescent="0.35">
      <c r="A117" s="98" t="s">
        <v>4</v>
      </c>
      <c r="B117" s="15">
        <v>502</v>
      </c>
      <c r="C117" s="15" t="str">
        <f>IFERROR(VLOOKUP(B117,[3]PELIGROS!$B$7:$D$130,2,FALSE),"")</f>
        <v xml:space="preserve">Líneas eléctricas/Puntos energizados en Alta Tensión. </v>
      </c>
      <c r="D117" s="15" t="str">
        <f>IFERROR(VLOOKUP(B117,[3]PELIGROS!$B$7:$D$130,3,FALSE),"")</f>
        <v>Contacto con energía eléctrica en alta tensión, electrocución.</v>
      </c>
      <c r="E117" s="111" t="s">
        <v>123</v>
      </c>
      <c r="F117" s="13" t="s">
        <v>129</v>
      </c>
      <c r="G117" s="14" t="s">
        <v>113</v>
      </c>
      <c r="H117" s="14">
        <v>2</v>
      </c>
      <c r="I117" s="14">
        <v>2</v>
      </c>
      <c r="J117" s="14">
        <v>2</v>
      </c>
      <c r="K117" s="14">
        <v>2</v>
      </c>
      <c r="L117" s="14">
        <f t="shared" si="48"/>
        <v>8</v>
      </c>
      <c r="M117" s="14">
        <v>3</v>
      </c>
      <c r="N117" s="15">
        <f t="shared" si="50"/>
        <v>24</v>
      </c>
      <c r="O117" s="53" t="str">
        <f t="shared" si="46"/>
        <v>IMPORTANTE</v>
      </c>
      <c r="P117" s="45" t="s">
        <v>93</v>
      </c>
      <c r="Q117" s="15" t="s">
        <v>51</v>
      </c>
      <c r="R117" s="15" t="s">
        <v>51</v>
      </c>
      <c r="S117" s="44" t="s">
        <v>0</v>
      </c>
      <c r="T117" s="15" t="s">
        <v>143</v>
      </c>
      <c r="U117" s="15" t="s">
        <v>175</v>
      </c>
      <c r="V117" s="15">
        <v>2</v>
      </c>
      <c r="W117" s="15">
        <v>1</v>
      </c>
      <c r="X117" s="15">
        <v>1</v>
      </c>
      <c r="Y117" s="15">
        <v>2</v>
      </c>
      <c r="Z117" s="15">
        <f t="shared" si="49"/>
        <v>6</v>
      </c>
      <c r="AA117" s="15">
        <v>2</v>
      </c>
      <c r="AB117" s="15">
        <f t="shared" si="51"/>
        <v>12</v>
      </c>
      <c r="AC117" s="56" t="str">
        <f t="shared" si="47"/>
        <v>MODERADO</v>
      </c>
      <c r="AD117" s="1"/>
      <c r="AE117" s="1"/>
      <c r="AF117" s="1"/>
    </row>
    <row r="118" spans="1:32" ht="135.65" customHeight="1" x14ac:dyDescent="0.35">
      <c r="A118" s="99"/>
      <c r="B118" s="17">
        <v>504</v>
      </c>
      <c r="C118" s="15" t="str">
        <f>IFERROR(VLOOKUP(B118,[3]PELIGROS!$B$7:$D$130,2,FALSE),"")</f>
        <v>Energía eléctrica estática acumulada</v>
      </c>
      <c r="D118" s="15" t="str">
        <f>IFERROR(VLOOKUP(B118,[3]PELIGROS!$B$7:$D$130,3,FALSE),"")</f>
        <v>Contacto con energía eléctrica estática, descarga eléctrica, calambres, explosión, incendios, muerte.</v>
      </c>
      <c r="E118" s="112"/>
      <c r="F118" s="13" t="s">
        <v>131</v>
      </c>
      <c r="G118" s="14" t="s">
        <v>113</v>
      </c>
      <c r="H118" s="14">
        <v>2</v>
      </c>
      <c r="I118" s="14">
        <v>3</v>
      </c>
      <c r="J118" s="14">
        <v>2</v>
      </c>
      <c r="K118" s="14">
        <v>2</v>
      </c>
      <c r="L118" s="14">
        <f t="shared" si="48"/>
        <v>9</v>
      </c>
      <c r="M118" s="14">
        <v>3</v>
      </c>
      <c r="N118" s="15">
        <f t="shared" si="50"/>
        <v>27</v>
      </c>
      <c r="O118" s="53" t="str">
        <f t="shared" si="46"/>
        <v>INTOLERABLE</v>
      </c>
      <c r="P118" s="45" t="s">
        <v>93</v>
      </c>
      <c r="Q118" s="15" t="s">
        <v>51</v>
      </c>
      <c r="R118" s="15" t="s">
        <v>51</v>
      </c>
      <c r="S118" s="44" t="s">
        <v>2</v>
      </c>
      <c r="T118" s="15" t="s">
        <v>143</v>
      </c>
      <c r="U118" s="15" t="s">
        <v>137</v>
      </c>
      <c r="V118" s="15">
        <v>2</v>
      </c>
      <c r="W118" s="15">
        <v>1</v>
      </c>
      <c r="X118" s="15">
        <v>1</v>
      </c>
      <c r="Y118" s="15">
        <v>2</v>
      </c>
      <c r="Z118" s="15">
        <f t="shared" si="49"/>
        <v>6</v>
      </c>
      <c r="AA118" s="15">
        <v>2</v>
      </c>
      <c r="AB118" s="15">
        <f t="shared" si="51"/>
        <v>12</v>
      </c>
      <c r="AC118" s="56" t="str">
        <f t="shared" si="47"/>
        <v>MODERADO</v>
      </c>
      <c r="AD118" s="1"/>
      <c r="AE118" s="1"/>
      <c r="AF118" s="1"/>
    </row>
    <row r="119" spans="1:32" ht="409.5" customHeight="1" x14ac:dyDescent="0.4">
      <c r="A119" s="100"/>
      <c r="B119" s="28">
        <v>908</v>
      </c>
      <c r="C119" s="15" t="str">
        <f>IFERROR(VLOOKUP(B119,[3]PELIGROS!$B$7:$D$130,2,FALSE),"")</f>
        <v>Virus SARS-CoV-2 (Virus que produce la enfermedad COVID-19)</v>
      </c>
      <c r="D119" s="15" t="str">
        <f>IFERROR(VLOOKUP(B119,[3]PELIGROS!$B$7:$D$130,3,FALSE),"")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19" s="115"/>
      <c r="F119" s="13" t="s">
        <v>125</v>
      </c>
      <c r="G119" s="27" t="s">
        <v>126</v>
      </c>
      <c r="H119" s="14">
        <v>2</v>
      </c>
      <c r="I119" s="26">
        <v>1</v>
      </c>
      <c r="J119" s="26">
        <v>1</v>
      </c>
      <c r="K119" s="27">
        <v>3</v>
      </c>
      <c r="L119" s="27">
        <f t="shared" si="48"/>
        <v>7</v>
      </c>
      <c r="M119" s="26">
        <v>2</v>
      </c>
      <c r="N119" s="26">
        <f t="shared" si="50"/>
        <v>14</v>
      </c>
      <c r="O119" s="54" t="str">
        <f t="shared" si="46"/>
        <v>MODERADO</v>
      </c>
      <c r="P119" s="51" t="s">
        <v>191</v>
      </c>
      <c r="Q119" s="15" t="s">
        <v>51</v>
      </c>
      <c r="R119" s="15" t="s">
        <v>51</v>
      </c>
      <c r="S119" s="15" t="s">
        <v>51</v>
      </c>
      <c r="T119" s="52" t="s">
        <v>163</v>
      </c>
      <c r="U119" s="15" t="s">
        <v>51</v>
      </c>
      <c r="V119" s="15">
        <v>2</v>
      </c>
      <c r="W119" s="26">
        <v>1</v>
      </c>
      <c r="X119" s="26">
        <v>1</v>
      </c>
      <c r="Y119" s="26">
        <v>1</v>
      </c>
      <c r="Z119" s="26">
        <f t="shared" si="49"/>
        <v>5</v>
      </c>
      <c r="AA119" s="26">
        <v>2</v>
      </c>
      <c r="AB119" s="26">
        <f t="shared" si="51"/>
        <v>10</v>
      </c>
      <c r="AC119" s="56" t="str">
        <f t="shared" si="47"/>
        <v>MODERADO</v>
      </c>
    </row>
    <row r="120" spans="1:32" ht="129.75" customHeight="1" x14ac:dyDescent="0.35">
      <c r="A120" s="98" t="s">
        <v>3</v>
      </c>
      <c r="B120" s="15">
        <v>100</v>
      </c>
      <c r="C120" s="15" t="str">
        <f>IFERROR(VLOOKUP(B120,[3]PELIGROS!$B$7:$D$130,2,FALSE),"")</f>
        <v>Suelo en mal estado/ irregular</v>
      </c>
      <c r="D120" s="15" t="str">
        <f>IFERROR(VLOOKUP(B120,[3]PELIGROS!$B$7:$D$130,3,FALSE),"")</f>
        <v>Caída al mismo nivel, golpes, tropezones, fractura, estirones musculares</v>
      </c>
      <c r="E120" s="111" t="s">
        <v>127</v>
      </c>
      <c r="F120" s="13" t="s">
        <v>130</v>
      </c>
      <c r="G120" s="14" t="s">
        <v>113</v>
      </c>
      <c r="H120" s="14">
        <v>2</v>
      </c>
      <c r="I120" s="14">
        <v>2</v>
      </c>
      <c r="J120" s="14">
        <v>2</v>
      </c>
      <c r="K120" s="14">
        <v>2</v>
      </c>
      <c r="L120" s="14">
        <f t="shared" si="48"/>
        <v>8</v>
      </c>
      <c r="M120" s="14">
        <v>2</v>
      </c>
      <c r="N120" s="15">
        <f t="shared" si="50"/>
        <v>16</v>
      </c>
      <c r="O120" s="54" t="str">
        <f t="shared" si="46"/>
        <v>MODERADO</v>
      </c>
      <c r="P120" s="45" t="s">
        <v>93</v>
      </c>
      <c r="Q120" s="15" t="s">
        <v>51</v>
      </c>
      <c r="R120" s="15" t="s">
        <v>51</v>
      </c>
      <c r="S120" s="15" t="s">
        <v>51</v>
      </c>
      <c r="T120" s="15" t="s">
        <v>143</v>
      </c>
      <c r="U120" s="15" t="s">
        <v>137</v>
      </c>
      <c r="V120" s="15">
        <v>2</v>
      </c>
      <c r="W120" s="15">
        <v>1</v>
      </c>
      <c r="X120" s="15">
        <v>1</v>
      </c>
      <c r="Y120" s="15">
        <v>2</v>
      </c>
      <c r="Z120" s="15">
        <f t="shared" si="49"/>
        <v>6</v>
      </c>
      <c r="AA120" s="15">
        <v>1</v>
      </c>
      <c r="AB120" s="15">
        <f t="shared" si="51"/>
        <v>6</v>
      </c>
      <c r="AC120" s="57" t="str">
        <f t="shared" si="47"/>
        <v>TOLERABLE</v>
      </c>
      <c r="AD120" s="1"/>
      <c r="AE120" s="1"/>
      <c r="AF120" s="1"/>
    </row>
    <row r="121" spans="1:32" ht="129.75" customHeight="1" x14ac:dyDescent="0.35">
      <c r="A121" s="99"/>
      <c r="B121" s="43">
        <v>110</v>
      </c>
      <c r="C121" s="15" t="str">
        <f>IFERROR(VLOOKUP(B121,[3]PELIGROS!$B$7:$D$130,2,FALSE),"")</f>
        <v>Manipulación de objetos y herramientas en altura</v>
      </c>
      <c r="D121" s="15" t="str">
        <f>IFERROR(VLOOKUP(B121,[3]PELIGROS!$B$7:$D$130,3,FALSE),"")</f>
        <v>Caída de objetos, golpes, contusiones.</v>
      </c>
      <c r="E121" s="112"/>
      <c r="F121" s="13" t="s">
        <v>131</v>
      </c>
      <c r="G121" s="14" t="s">
        <v>113</v>
      </c>
      <c r="H121" s="14">
        <v>2</v>
      </c>
      <c r="I121" s="14">
        <v>1</v>
      </c>
      <c r="J121" s="14">
        <v>2</v>
      </c>
      <c r="K121" s="14">
        <v>2</v>
      </c>
      <c r="L121" s="14">
        <f t="shared" si="48"/>
        <v>7</v>
      </c>
      <c r="M121" s="14">
        <v>2</v>
      </c>
      <c r="N121" s="15">
        <f t="shared" si="50"/>
        <v>14</v>
      </c>
      <c r="O121" s="54" t="str">
        <f t="shared" si="46"/>
        <v>MODERADO</v>
      </c>
      <c r="P121" s="45" t="s">
        <v>93</v>
      </c>
      <c r="Q121" s="15" t="s">
        <v>51</v>
      </c>
      <c r="R121" s="15" t="s">
        <v>51</v>
      </c>
      <c r="S121" s="15" t="s">
        <v>51</v>
      </c>
      <c r="T121" s="15" t="s">
        <v>143</v>
      </c>
      <c r="U121" s="15" t="s">
        <v>137</v>
      </c>
      <c r="V121" s="15">
        <v>2</v>
      </c>
      <c r="W121" s="15">
        <v>1</v>
      </c>
      <c r="X121" s="15">
        <v>1</v>
      </c>
      <c r="Y121" s="15">
        <v>2</v>
      </c>
      <c r="Z121" s="15">
        <f t="shared" si="49"/>
        <v>6</v>
      </c>
      <c r="AA121" s="15">
        <v>1</v>
      </c>
      <c r="AB121" s="15">
        <f t="shared" si="51"/>
        <v>6</v>
      </c>
      <c r="AC121" s="57" t="str">
        <f t="shared" si="47"/>
        <v>TOLERABLE</v>
      </c>
      <c r="AD121" s="1"/>
      <c r="AE121" s="1"/>
      <c r="AF121" s="1"/>
    </row>
    <row r="122" spans="1:32" ht="113.25" customHeight="1" x14ac:dyDescent="0.35">
      <c r="A122" s="99"/>
      <c r="B122" s="15">
        <v>502</v>
      </c>
      <c r="C122" s="15" t="str">
        <f>IFERROR(VLOOKUP(B122,[3]PELIGROS!$B$7:$D$130,2,FALSE),"")</f>
        <v xml:space="preserve">Líneas eléctricas/Puntos energizados en Alta Tensión. </v>
      </c>
      <c r="D122" s="15" t="str">
        <f>IFERROR(VLOOKUP(B122,[3]PELIGROS!$B$7:$D$130,3,FALSE),"")</f>
        <v>Contacto con energía eléctrica en alta tensión, electrocución.</v>
      </c>
      <c r="E122" s="112"/>
      <c r="F122" s="13" t="s">
        <v>129</v>
      </c>
      <c r="G122" s="14" t="s">
        <v>113</v>
      </c>
      <c r="H122" s="14">
        <v>2</v>
      </c>
      <c r="I122" s="14">
        <v>2</v>
      </c>
      <c r="J122" s="14">
        <v>2</v>
      </c>
      <c r="K122" s="14">
        <v>2</v>
      </c>
      <c r="L122" s="14">
        <f t="shared" si="48"/>
        <v>8</v>
      </c>
      <c r="M122" s="14">
        <v>3</v>
      </c>
      <c r="N122" s="15">
        <f t="shared" si="50"/>
        <v>24</v>
      </c>
      <c r="O122" s="53" t="str">
        <f t="shared" si="46"/>
        <v>IMPORTANTE</v>
      </c>
      <c r="P122" s="45" t="s">
        <v>93</v>
      </c>
      <c r="Q122" s="15" t="s">
        <v>51</v>
      </c>
      <c r="R122" s="15" t="s">
        <v>51</v>
      </c>
      <c r="S122" s="44" t="s">
        <v>0</v>
      </c>
      <c r="T122" s="15" t="s">
        <v>143</v>
      </c>
      <c r="U122" s="15" t="s">
        <v>175</v>
      </c>
      <c r="V122" s="15">
        <v>2</v>
      </c>
      <c r="W122" s="15">
        <v>1</v>
      </c>
      <c r="X122" s="15">
        <v>1</v>
      </c>
      <c r="Y122" s="15">
        <v>2</v>
      </c>
      <c r="Z122" s="15">
        <f t="shared" si="49"/>
        <v>6</v>
      </c>
      <c r="AA122" s="15">
        <v>2</v>
      </c>
      <c r="AB122" s="15">
        <f t="shared" si="51"/>
        <v>12</v>
      </c>
      <c r="AC122" s="56" t="str">
        <f t="shared" si="47"/>
        <v>MODERADO</v>
      </c>
      <c r="AD122" s="1"/>
      <c r="AE122" s="1"/>
      <c r="AF122" s="1"/>
    </row>
    <row r="123" spans="1:32" ht="121.5" customHeight="1" x14ac:dyDescent="0.35">
      <c r="A123" s="99"/>
      <c r="B123" s="17">
        <v>504</v>
      </c>
      <c r="C123" s="15" t="str">
        <f>IFERROR(VLOOKUP(B123,[3]PELIGROS!$B$7:$D$130,2,FALSE),"")</f>
        <v>Energía eléctrica estática acumulada</v>
      </c>
      <c r="D123" s="15" t="str">
        <f>IFERROR(VLOOKUP(B123,[3]PELIGROS!$B$7:$D$130,3,FALSE),"")</f>
        <v>Contacto con energía eléctrica estática, descarga eléctrica, calambres, explosión, incendios, muerte.</v>
      </c>
      <c r="E123" s="112"/>
      <c r="F123" s="13" t="s">
        <v>131</v>
      </c>
      <c r="G123" s="14" t="s">
        <v>113</v>
      </c>
      <c r="H123" s="14">
        <v>2</v>
      </c>
      <c r="I123" s="14">
        <v>3</v>
      </c>
      <c r="J123" s="14">
        <v>2</v>
      </c>
      <c r="K123" s="14">
        <v>2</v>
      </c>
      <c r="L123" s="14">
        <f t="shared" si="48"/>
        <v>9</v>
      </c>
      <c r="M123" s="14">
        <v>3</v>
      </c>
      <c r="N123" s="15">
        <f t="shared" si="50"/>
        <v>27</v>
      </c>
      <c r="O123" s="53" t="str">
        <f t="shared" si="46"/>
        <v>INTOLERABLE</v>
      </c>
      <c r="P123" s="45" t="s">
        <v>93</v>
      </c>
      <c r="Q123" s="15" t="s">
        <v>51</v>
      </c>
      <c r="R123" s="15" t="s">
        <v>51</v>
      </c>
      <c r="S123" s="44" t="s">
        <v>2</v>
      </c>
      <c r="T123" s="15" t="s">
        <v>143</v>
      </c>
      <c r="U123" s="15" t="s">
        <v>137</v>
      </c>
      <c r="V123" s="15">
        <v>2</v>
      </c>
      <c r="W123" s="15">
        <v>1</v>
      </c>
      <c r="X123" s="15">
        <v>1</v>
      </c>
      <c r="Y123" s="15">
        <v>2</v>
      </c>
      <c r="Z123" s="15">
        <f t="shared" si="49"/>
        <v>6</v>
      </c>
      <c r="AA123" s="15">
        <v>2</v>
      </c>
      <c r="AB123" s="15">
        <f t="shared" si="51"/>
        <v>12</v>
      </c>
      <c r="AC123" s="56" t="str">
        <f t="shared" si="47"/>
        <v>MODERADO</v>
      </c>
      <c r="AD123" s="1"/>
      <c r="AE123" s="1"/>
      <c r="AF123" s="1"/>
    </row>
    <row r="124" spans="1:32" ht="320.14999999999998" customHeight="1" x14ac:dyDescent="0.4">
      <c r="A124" s="100"/>
      <c r="B124" s="28">
        <v>908</v>
      </c>
      <c r="C124" s="15" t="str">
        <f>IFERROR(VLOOKUP(B124,[3]PELIGROS!$B$7:$D$130,2,FALSE),"")</f>
        <v>Virus SARS-CoV-2 (Virus que produce la enfermedad COVID-19)</v>
      </c>
      <c r="D124" s="15" t="str">
        <f>IFERROR(VLOOKUP(B124,[3]PELIGROS!$B$7:$D$130,3,FALSE),"")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24" s="115"/>
      <c r="F124" s="13" t="s">
        <v>125</v>
      </c>
      <c r="G124" s="27" t="s">
        <v>126</v>
      </c>
      <c r="H124" s="14">
        <v>2</v>
      </c>
      <c r="I124" s="26">
        <v>1</v>
      </c>
      <c r="J124" s="26">
        <v>1</v>
      </c>
      <c r="K124" s="27">
        <v>3</v>
      </c>
      <c r="L124" s="27">
        <f t="shared" si="48"/>
        <v>7</v>
      </c>
      <c r="M124" s="26">
        <v>2</v>
      </c>
      <c r="N124" s="26">
        <f t="shared" si="50"/>
        <v>14</v>
      </c>
      <c r="O124" s="54" t="str">
        <f t="shared" si="46"/>
        <v>MODERADO</v>
      </c>
      <c r="P124" s="51" t="s">
        <v>191</v>
      </c>
      <c r="Q124" s="15" t="s">
        <v>51</v>
      </c>
      <c r="R124" s="15" t="s">
        <v>51</v>
      </c>
      <c r="S124" s="15" t="s">
        <v>51</v>
      </c>
      <c r="T124" s="52" t="s">
        <v>163</v>
      </c>
      <c r="U124" s="15"/>
      <c r="V124" s="15">
        <v>2</v>
      </c>
      <c r="W124" s="26">
        <v>1</v>
      </c>
      <c r="X124" s="26">
        <v>1</v>
      </c>
      <c r="Y124" s="26">
        <v>1</v>
      </c>
      <c r="Z124" s="26">
        <f t="shared" si="49"/>
        <v>5</v>
      </c>
      <c r="AA124" s="26">
        <v>2</v>
      </c>
      <c r="AB124" s="26">
        <f t="shared" si="51"/>
        <v>10</v>
      </c>
      <c r="AC124" s="56" t="str">
        <f t="shared" si="47"/>
        <v>MODERADO</v>
      </c>
    </row>
    <row r="125" spans="1:32" ht="120" customHeight="1" x14ac:dyDescent="0.35">
      <c r="A125" s="118" t="s">
        <v>1</v>
      </c>
      <c r="B125" s="15">
        <v>100</v>
      </c>
      <c r="C125" s="15" t="str">
        <f>IFERROR(VLOOKUP(B125,[3]PELIGROS!$B$7:$D$130,2,FALSE),"")</f>
        <v>Suelo en mal estado/ irregular</v>
      </c>
      <c r="D125" s="15" t="str">
        <f>IFERROR(VLOOKUP(B125,[3]PELIGROS!$B$7:$D$130,3,FALSE),"")</f>
        <v>Caída al mismo nivel, golpes, tropezones, fractura, estirones musculares</v>
      </c>
      <c r="E125" s="111" t="s">
        <v>127</v>
      </c>
      <c r="F125" s="13" t="s">
        <v>130</v>
      </c>
      <c r="G125" s="14" t="s">
        <v>113</v>
      </c>
      <c r="H125" s="14">
        <v>2</v>
      </c>
      <c r="I125" s="14">
        <v>2</v>
      </c>
      <c r="J125" s="14">
        <v>2</v>
      </c>
      <c r="K125" s="14">
        <v>2</v>
      </c>
      <c r="L125" s="14">
        <f t="shared" si="48"/>
        <v>8</v>
      </c>
      <c r="M125" s="14">
        <v>2</v>
      </c>
      <c r="N125" s="15">
        <f t="shared" si="50"/>
        <v>16</v>
      </c>
      <c r="O125" s="54" t="str">
        <f t="shared" si="46"/>
        <v>MODERADO</v>
      </c>
      <c r="P125" s="45" t="s">
        <v>93</v>
      </c>
      <c r="Q125" s="15" t="s">
        <v>51</v>
      </c>
      <c r="R125" s="15" t="s">
        <v>51</v>
      </c>
      <c r="S125" s="15" t="s">
        <v>51</v>
      </c>
      <c r="T125" s="15" t="s">
        <v>143</v>
      </c>
      <c r="U125" s="15" t="s">
        <v>137</v>
      </c>
      <c r="V125" s="15">
        <v>2</v>
      </c>
      <c r="W125" s="15">
        <v>1</v>
      </c>
      <c r="X125" s="15">
        <v>1</v>
      </c>
      <c r="Y125" s="15">
        <v>2</v>
      </c>
      <c r="Z125" s="15">
        <f t="shared" si="49"/>
        <v>6</v>
      </c>
      <c r="AA125" s="15">
        <v>1</v>
      </c>
      <c r="AB125" s="15">
        <f t="shared" si="51"/>
        <v>6</v>
      </c>
      <c r="AC125" s="57" t="str">
        <f t="shared" si="47"/>
        <v>TOLERABLE</v>
      </c>
      <c r="AD125" s="1"/>
      <c r="AE125" s="1"/>
      <c r="AF125" s="1"/>
    </row>
    <row r="126" spans="1:32" ht="120" customHeight="1" x14ac:dyDescent="0.35">
      <c r="A126" s="99"/>
      <c r="B126" s="43">
        <v>200</v>
      </c>
      <c r="C126" s="15" t="str">
        <f>IFERROR(VLOOKUP(B126,[3]PELIGROS!$B$7:$D$130,2,FALSE),"")</f>
        <v>Tránsito vehicular</v>
      </c>
      <c r="D126" s="15" t="str">
        <f>IFERROR(VLOOKUP(B126,[3]PELIGROS!$B$7:$D$130,3,FALSE),"")</f>
        <v>Colisión, atropello, volcadura</v>
      </c>
      <c r="E126" s="112"/>
      <c r="F126" s="13" t="s">
        <v>131</v>
      </c>
      <c r="G126" s="14" t="s">
        <v>113</v>
      </c>
      <c r="H126" s="14">
        <v>2</v>
      </c>
      <c r="I126" s="14">
        <v>2</v>
      </c>
      <c r="J126" s="14">
        <v>2</v>
      </c>
      <c r="K126" s="14">
        <v>2</v>
      </c>
      <c r="L126" s="14">
        <f t="shared" si="48"/>
        <v>8</v>
      </c>
      <c r="M126" s="14">
        <v>3</v>
      </c>
      <c r="N126" s="15">
        <f t="shared" si="50"/>
        <v>24</v>
      </c>
      <c r="O126" s="53" t="str">
        <f t="shared" si="46"/>
        <v>IMPORTANTE</v>
      </c>
      <c r="P126" s="45" t="s">
        <v>93</v>
      </c>
      <c r="Q126" s="15" t="s">
        <v>51</v>
      </c>
      <c r="R126" s="15" t="s">
        <v>51</v>
      </c>
      <c r="S126" s="15" t="s">
        <v>51</v>
      </c>
      <c r="T126" s="15" t="s">
        <v>143</v>
      </c>
      <c r="U126" s="15" t="s">
        <v>137</v>
      </c>
      <c r="V126" s="15">
        <v>2</v>
      </c>
      <c r="W126" s="15">
        <v>1</v>
      </c>
      <c r="X126" s="15">
        <v>1</v>
      </c>
      <c r="Y126" s="15">
        <v>2</v>
      </c>
      <c r="Z126" s="15">
        <f t="shared" si="49"/>
        <v>6</v>
      </c>
      <c r="AA126" s="15">
        <v>2</v>
      </c>
      <c r="AB126" s="15">
        <f t="shared" si="51"/>
        <v>12</v>
      </c>
      <c r="AC126" s="56" t="str">
        <f t="shared" si="47"/>
        <v>MODERADO</v>
      </c>
      <c r="AD126" s="1"/>
      <c r="AE126" s="1"/>
      <c r="AF126" s="1"/>
    </row>
    <row r="127" spans="1:32" ht="80" x14ac:dyDescent="0.35">
      <c r="A127" s="99"/>
      <c r="B127" s="15">
        <v>407</v>
      </c>
      <c r="C127" s="15" t="str">
        <f>IFERROR(VLOOKUP(B127,[3]PELIGROS!$B$7:$D$130,2,FALSE),"")</f>
        <v>Generación de polvo</v>
      </c>
      <c r="D127" s="15" t="str">
        <f>IFERROR(VLOOKUP(B127,[3]PELIGROS!$B$7:$D$130,3,FALSE),"")</f>
        <v>Inhalación de polvo, reacciones alérgicas, irritaciones a la vista, daños a la salud.</v>
      </c>
      <c r="E127" s="112"/>
      <c r="F127" s="13" t="s">
        <v>128</v>
      </c>
      <c r="G127" s="14" t="s">
        <v>126</v>
      </c>
      <c r="H127" s="14">
        <v>2</v>
      </c>
      <c r="I127" s="14">
        <v>2</v>
      </c>
      <c r="J127" s="14">
        <v>2</v>
      </c>
      <c r="K127" s="14">
        <v>2</v>
      </c>
      <c r="L127" s="14">
        <f t="shared" si="48"/>
        <v>8</v>
      </c>
      <c r="M127" s="14">
        <v>3</v>
      </c>
      <c r="N127" s="15">
        <f t="shared" si="50"/>
        <v>24</v>
      </c>
      <c r="O127" s="53" t="str">
        <f t="shared" si="46"/>
        <v>IMPORTANTE</v>
      </c>
      <c r="P127" s="45" t="s">
        <v>97</v>
      </c>
      <c r="Q127" s="15" t="s">
        <v>51</v>
      </c>
      <c r="R127" s="15" t="s">
        <v>51</v>
      </c>
      <c r="S127" s="15" t="s">
        <v>51</v>
      </c>
      <c r="T127" s="15" t="s">
        <v>143</v>
      </c>
      <c r="U127" s="15" t="s">
        <v>51</v>
      </c>
      <c r="V127" s="15">
        <v>2</v>
      </c>
      <c r="W127" s="15">
        <v>1</v>
      </c>
      <c r="X127" s="15">
        <v>1</v>
      </c>
      <c r="Y127" s="15">
        <v>2</v>
      </c>
      <c r="Z127" s="15">
        <f t="shared" si="49"/>
        <v>6</v>
      </c>
      <c r="AA127" s="15">
        <v>1</v>
      </c>
      <c r="AB127" s="15">
        <f t="shared" si="51"/>
        <v>6</v>
      </c>
      <c r="AC127" s="57" t="str">
        <f t="shared" si="47"/>
        <v>TOLERABLE</v>
      </c>
      <c r="AD127" s="1"/>
      <c r="AE127" s="1"/>
      <c r="AF127" s="1"/>
    </row>
    <row r="128" spans="1:32" ht="174" customHeight="1" x14ac:dyDescent="0.35">
      <c r="A128" s="99"/>
      <c r="B128" s="15">
        <v>502</v>
      </c>
      <c r="C128" s="15" t="str">
        <f>IFERROR(VLOOKUP(B128,[3]PELIGROS!$B$7:$D$130,2,FALSE),"")</f>
        <v xml:space="preserve">Líneas eléctricas/Puntos energizados en Alta Tensión. </v>
      </c>
      <c r="D128" s="15" t="str">
        <f>IFERROR(VLOOKUP(B128,[3]PELIGROS!$B$7:$D$130,3,FALSE),"")</f>
        <v>Contacto con energía eléctrica en alta tensión, electrocución.</v>
      </c>
      <c r="E128" s="112"/>
      <c r="F128" s="13" t="s">
        <v>129</v>
      </c>
      <c r="G128" s="14" t="s">
        <v>113</v>
      </c>
      <c r="H128" s="14">
        <v>2</v>
      </c>
      <c r="I128" s="14">
        <v>2</v>
      </c>
      <c r="J128" s="14">
        <v>2</v>
      </c>
      <c r="K128" s="14">
        <v>2</v>
      </c>
      <c r="L128" s="14">
        <f t="shared" si="48"/>
        <v>8</v>
      </c>
      <c r="M128" s="14">
        <v>3</v>
      </c>
      <c r="N128" s="15">
        <f t="shared" si="50"/>
        <v>24</v>
      </c>
      <c r="O128" s="53" t="str">
        <f t="shared" si="46"/>
        <v>IMPORTANTE</v>
      </c>
      <c r="P128" s="45" t="s">
        <v>93</v>
      </c>
      <c r="Q128" s="15" t="s">
        <v>51</v>
      </c>
      <c r="R128" s="15" t="s">
        <v>51</v>
      </c>
      <c r="S128" s="44" t="s">
        <v>0</v>
      </c>
      <c r="T128" s="15" t="s">
        <v>143</v>
      </c>
      <c r="U128" s="15" t="s">
        <v>175</v>
      </c>
      <c r="V128" s="15">
        <v>2</v>
      </c>
      <c r="W128" s="15">
        <v>1</v>
      </c>
      <c r="X128" s="15">
        <v>1</v>
      </c>
      <c r="Y128" s="15">
        <v>2</v>
      </c>
      <c r="Z128" s="15">
        <f t="shared" si="49"/>
        <v>6</v>
      </c>
      <c r="AA128" s="15">
        <v>2</v>
      </c>
      <c r="AB128" s="15">
        <f t="shared" si="51"/>
        <v>12</v>
      </c>
      <c r="AC128" s="56" t="str">
        <f t="shared" si="47"/>
        <v>MODERADO</v>
      </c>
      <c r="AD128" s="1"/>
      <c r="AE128" s="1"/>
      <c r="AF128" s="1"/>
    </row>
    <row r="129" spans="1:32" ht="128.25" customHeight="1" x14ac:dyDescent="0.35">
      <c r="A129" s="99"/>
      <c r="B129" s="15">
        <v>701</v>
      </c>
      <c r="C129" s="15" t="str">
        <f>IFERROR(VLOOKUP(B129,[3]PELIGROS!$B$7:$D$130,2,FALSE),"")</f>
        <v>Iluminación deficiente (penumbra)</v>
      </c>
      <c r="D129" s="15" t="str">
        <f>IFERROR(VLOOKUP(B129,[3]PELIGROS!$B$7:$D$130,3,FALSE),"")</f>
        <v>Exposición a niveles bajos de iluminación, caída a nivel y desnivel, contacto con objetos o energías, contusiones</v>
      </c>
      <c r="E129" s="112"/>
      <c r="F129" s="13" t="s">
        <v>128</v>
      </c>
      <c r="G129" s="14" t="s">
        <v>113</v>
      </c>
      <c r="H129" s="14">
        <v>2</v>
      </c>
      <c r="I129" s="14">
        <v>2</v>
      </c>
      <c r="J129" s="14">
        <v>2</v>
      </c>
      <c r="K129" s="14">
        <v>2</v>
      </c>
      <c r="L129" s="14">
        <f t="shared" si="48"/>
        <v>8</v>
      </c>
      <c r="M129" s="14">
        <v>3</v>
      </c>
      <c r="N129" s="15">
        <f t="shared" si="50"/>
        <v>24</v>
      </c>
      <c r="O129" s="53" t="str">
        <f t="shared" si="46"/>
        <v>IMPORTANTE</v>
      </c>
      <c r="P129" s="45" t="s">
        <v>93</v>
      </c>
      <c r="Q129" s="15" t="s">
        <v>51</v>
      </c>
      <c r="R129" s="15" t="s">
        <v>51</v>
      </c>
      <c r="S129" s="15" t="s">
        <v>51</v>
      </c>
      <c r="T129" s="15" t="s">
        <v>143</v>
      </c>
      <c r="U129" s="15" t="s">
        <v>137</v>
      </c>
      <c r="V129" s="15">
        <v>2</v>
      </c>
      <c r="W129" s="15">
        <v>1</v>
      </c>
      <c r="X129" s="15">
        <v>1</v>
      </c>
      <c r="Y129" s="15">
        <v>2</v>
      </c>
      <c r="Z129" s="15">
        <f t="shared" si="49"/>
        <v>6</v>
      </c>
      <c r="AA129" s="15">
        <v>2</v>
      </c>
      <c r="AB129" s="15">
        <f t="shared" si="51"/>
        <v>12</v>
      </c>
      <c r="AC129" s="56" t="str">
        <f t="shared" si="47"/>
        <v>MODERADO</v>
      </c>
      <c r="AD129" s="1"/>
      <c r="AE129" s="1"/>
      <c r="AF129" s="1"/>
    </row>
    <row r="130" spans="1:32" ht="114" customHeight="1" x14ac:dyDescent="0.35">
      <c r="A130" s="99"/>
      <c r="B130" s="17">
        <v>906</v>
      </c>
      <c r="C130" s="15" t="str">
        <f>IFERROR(VLOOKUP(B130,[3]PELIGROS!$B$7:$D$130,2,FALSE),"")</f>
        <v>Animales como insectos, arácnidos, mamíferos y reptiles</v>
      </c>
      <c r="D130" s="15" t="str">
        <f>IFERROR(VLOOKUP(B130,[3]PELIGROS!$B$7:$D$130,3,FALSE),"")</f>
        <v>Exposición a Picadura/ Mordedura, infecciones, amputaciones</v>
      </c>
      <c r="E130" s="112"/>
      <c r="F130" s="13" t="s">
        <v>125</v>
      </c>
      <c r="G130" s="14" t="s">
        <v>126</v>
      </c>
      <c r="H130" s="14">
        <v>2</v>
      </c>
      <c r="I130" s="14">
        <v>2</v>
      </c>
      <c r="J130" s="14">
        <v>2</v>
      </c>
      <c r="K130" s="14">
        <v>2</v>
      </c>
      <c r="L130" s="14">
        <f t="shared" si="48"/>
        <v>8</v>
      </c>
      <c r="M130" s="14">
        <v>3</v>
      </c>
      <c r="N130" s="15">
        <f t="shared" si="50"/>
        <v>24</v>
      </c>
      <c r="O130" s="53" t="str">
        <f t="shared" si="46"/>
        <v>IMPORTANTE</v>
      </c>
      <c r="P130" s="45" t="s">
        <v>93</v>
      </c>
      <c r="Q130" s="15" t="s">
        <v>51</v>
      </c>
      <c r="R130" s="15" t="s">
        <v>51</v>
      </c>
      <c r="S130" s="15" t="s">
        <v>51</v>
      </c>
      <c r="T130" s="15" t="s">
        <v>143</v>
      </c>
      <c r="U130" s="15" t="s">
        <v>51</v>
      </c>
      <c r="V130" s="15">
        <v>2</v>
      </c>
      <c r="W130" s="15">
        <v>1</v>
      </c>
      <c r="X130" s="15">
        <v>1</v>
      </c>
      <c r="Y130" s="15">
        <v>2</v>
      </c>
      <c r="Z130" s="15">
        <f t="shared" si="49"/>
        <v>6</v>
      </c>
      <c r="AA130" s="15">
        <v>2</v>
      </c>
      <c r="AB130" s="15">
        <f t="shared" si="51"/>
        <v>12</v>
      </c>
      <c r="AC130" s="56" t="str">
        <f t="shared" si="47"/>
        <v>MODERADO</v>
      </c>
      <c r="AD130" s="1"/>
      <c r="AE130" s="1"/>
      <c r="AF130" s="1"/>
    </row>
    <row r="131" spans="1:32" ht="409.5" customHeight="1" x14ac:dyDescent="0.4">
      <c r="A131" s="119"/>
      <c r="B131" s="26">
        <v>908</v>
      </c>
      <c r="C131" s="15" t="str">
        <f>IFERROR(VLOOKUP(B131,[3]PELIGROS!$B$7:$D$130,2,FALSE),"")</f>
        <v>Virus SARS-CoV-2 (Virus que produce la enfermedad COVID-19)</v>
      </c>
      <c r="D131" s="15" t="str">
        <f>IFERROR(VLOOKUP(B131,[3]PELIGROS!$B$7:$D$130,3,FALSE),"")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31" s="113"/>
      <c r="F131" s="13" t="s">
        <v>125</v>
      </c>
      <c r="G131" s="27" t="s">
        <v>126</v>
      </c>
      <c r="H131" s="14">
        <v>2</v>
      </c>
      <c r="I131" s="26">
        <v>1</v>
      </c>
      <c r="J131" s="26">
        <v>1</v>
      </c>
      <c r="K131" s="27">
        <v>3</v>
      </c>
      <c r="L131" s="27">
        <f t="shared" si="48"/>
        <v>7</v>
      </c>
      <c r="M131" s="26">
        <v>2</v>
      </c>
      <c r="N131" s="26">
        <f t="shared" si="50"/>
        <v>14</v>
      </c>
      <c r="O131" s="54" t="str">
        <f t="shared" si="46"/>
        <v>MODERADO</v>
      </c>
      <c r="P131" s="51" t="s">
        <v>191</v>
      </c>
      <c r="Q131" s="15" t="s">
        <v>51</v>
      </c>
      <c r="R131" s="15" t="s">
        <v>51</v>
      </c>
      <c r="S131" s="15" t="s">
        <v>51</v>
      </c>
      <c r="T131" s="52" t="s">
        <v>163</v>
      </c>
      <c r="U131" s="15" t="s">
        <v>51</v>
      </c>
      <c r="V131" s="15">
        <v>2</v>
      </c>
      <c r="W131" s="26">
        <v>1</v>
      </c>
      <c r="X131" s="26">
        <v>1</v>
      </c>
      <c r="Y131" s="26">
        <v>1</v>
      </c>
      <c r="Z131" s="26">
        <f t="shared" si="49"/>
        <v>5</v>
      </c>
      <c r="AA131" s="26">
        <v>2</v>
      </c>
      <c r="AB131" s="26">
        <f t="shared" si="51"/>
        <v>10</v>
      </c>
      <c r="AC131" s="56" t="str">
        <f t="shared" si="47"/>
        <v>MODERADO</v>
      </c>
    </row>
    <row r="132" spans="1:32" ht="210.75" customHeight="1" x14ac:dyDescent="0.4">
      <c r="A132" s="101" t="s">
        <v>182</v>
      </c>
      <c r="B132" s="14" t="s">
        <v>51</v>
      </c>
      <c r="C132" s="15" t="s">
        <v>183</v>
      </c>
      <c r="D132" s="15" t="s">
        <v>184</v>
      </c>
      <c r="E132" s="60" t="s">
        <v>123</v>
      </c>
      <c r="F132" s="62" t="s">
        <v>185</v>
      </c>
      <c r="G132" s="60" t="s">
        <v>113</v>
      </c>
      <c r="H132" s="15">
        <v>1</v>
      </c>
      <c r="I132" s="15">
        <v>2</v>
      </c>
      <c r="J132" s="15">
        <v>2</v>
      </c>
      <c r="K132" s="14">
        <v>2</v>
      </c>
      <c r="L132" s="14">
        <f t="shared" si="48"/>
        <v>7</v>
      </c>
      <c r="M132" s="15">
        <v>3</v>
      </c>
      <c r="N132" s="14">
        <f t="shared" si="50"/>
        <v>21</v>
      </c>
      <c r="O132" s="63" t="str">
        <f t="shared" si="46"/>
        <v>IMPORTANTE</v>
      </c>
      <c r="P132" s="51" t="s">
        <v>186</v>
      </c>
      <c r="Q132" s="14" t="s">
        <v>51</v>
      </c>
      <c r="R132" s="15" t="s">
        <v>51</v>
      </c>
      <c r="S132" s="45" t="s">
        <v>51</v>
      </c>
      <c r="T132" s="52" t="s">
        <v>187</v>
      </c>
      <c r="U132" s="14" t="s">
        <v>51</v>
      </c>
      <c r="V132" s="15">
        <v>1</v>
      </c>
      <c r="W132" s="15">
        <v>1</v>
      </c>
      <c r="X132" s="15">
        <v>1</v>
      </c>
      <c r="Y132" s="45">
        <v>1</v>
      </c>
      <c r="Z132" s="14">
        <f t="shared" si="49"/>
        <v>4</v>
      </c>
      <c r="AA132" s="15">
        <v>3</v>
      </c>
      <c r="AB132" s="14">
        <f t="shared" si="51"/>
        <v>12</v>
      </c>
      <c r="AC132" s="64" t="str">
        <f t="shared" si="47"/>
        <v>MODERADO</v>
      </c>
    </row>
    <row r="133" spans="1:32" ht="210.75" customHeight="1" x14ac:dyDescent="0.4">
      <c r="A133" s="102"/>
      <c r="B133" s="14" t="s">
        <v>51</v>
      </c>
      <c r="C133" s="15" t="s">
        <v>188</v>
      </c>
      <c r="D133" s="15" t="s">
        <v>189</v>
      </c>
      <c r="E133" s="60" t="s">
        <v>123</v>
      </c>
      <c r="F133" s="62" t="s">
        <v>190</v>
      </c>
      <c r="G133" s="60" t="s">
        <v>113</v>
      </c>
      <c r="H133" s="14">
        <v>1</v>
      </c>
      <c r="I133" s="14">
        <v>2</v>
      </c>
      <c r="J133" s="14">
        <v>2</v>
      </c>
      <c r="K133" s="14">
        <v>2</v>
      </c>
      <c r="L133" s="14">
        <f t="shared" si="48"/>
        <v>7</v>
      </c>
      <c r="M133" s="14">
        <v>3</v>
      </c>
      <c r="N133" s="14">
        <f t="shared" si="50"/>
        <v>21</v>
      </c>
      <c r="O133" s="63" t="str">
        <f t="shared" si="46"/>
        <v>IMPORTANTE</v>
      </c>
      <c r="P133" s="51" t="s">
        <v>186</v>
      </c>
      <c r="Q133" s="14" t="s">
        <v>51</v>
      </c>
      <c r="R133" s="15" t="s">
        <v>51</v>
      </c>
      <c r="S133" s="45" t="s">
        <v>51</v>
      </c>
      <c r="T133" s="14" t="s">
        <v>187</v>
      </c>
      <c r="U133" s="14" t="s">
        <v>51</v>
      </c>
      <c r="V133" s="14">
        <v>1</v>
      </c>
      <c r="W133" s="14">
        <v>1</v>
      </c>
      <c r="X133" s="14">
        <v>1</v>
      </c>
      <c r="Y133" s="45">
        <v>1</v>
      </c>
      <c r="Z133" s="14">
        <f t="shared" si="49"/>
        <v>4</v>
      </c>
      <c r="AA133" s="14">
        <v>3</v>
      </c>
      <c r="AB133" s="14">
        <f t="shared" si="51"/>
        <v>12</v>
      </c>
      <c r="AC133" s="64" t="str">
        <f t="shared" si="47"/>
        <v>MODERADO</v>
      </c>
    </row>
    <row r="134" spans="1:32" ht="157" customHeight="1" x14ac:dyDescent="0.35">
      <c r="A134" s="101" t="s">
        <v>108</v>
      </c>
      <c r="B134" s="17"/>
      <c r="C134" s="17" t="s">
        <v>138</v>
      </c>
      <c r="D134" s="17" t="s">
        <v>139</v>
      </c>
      <c r="E134" s="48"/>
      <c r="F134" s="13" t="s">
        <v>132</v>
      </c>
      <c r="G134" s="14" t="s">
        <v>113</v>
      </c>
      <c r="H134" s="14">
        <v>2</v>
      </c>
      <c r="I134" s="18">
        <v>2</v>
      </c>
      <c r="J134" s="18">
        <v>2</v>
      </c>
      <c r="K134" s="18">
        <v>2</v>
      </c>
      <c r="L134" s="14">
        <f t="shared" si="48"/>
        <v>8</v>
      </c>
      <c r="M134" s="18">
        <v>2</v>
      </c>
      <c r="N134" s="14">
        <f t="shared" si="50"/>
        <v>16</v>
      </c>
      <c r="O134" s="54" t="str">
        <f t="shared" si="46"/>
        <v>MODERADO</v>
      </c>
      <c r="P134" s="50" t="s">
        <v>93</v>
      </c>
      <c r="Q134" s="17" t="s">
        <v>51</v>
      </c>
      <c r="R134" s="17" t="s">
        <v>51</v>
      </c>
      <c r="S134" s="17" t="s">
        <v>51</v>
      </c>
      <c r="T134" s="18" t="s">
        <v>145</v>
      </c>
      <c r="U134" s="15" t="s">
        <v>51</v>
      </c>
      <c r="V134" s="15">
        <v>2</v>
      </c>
      <c r="W134" s="18">
        <v>1</v>
      </c>
      <c r="X134" s="18">
        <v>1</v>
      </c>
      <c r="Y134" s="18">
        <v>2</v>
      </c>
      <c r="Z134" s="14">
        <f t="shared" si="49"/>
        <v>6</v>
      </c>
      <c r="AA134" s="18">
        <v>1</v>
      </c>
      <c r="AB134" s="14">
        <f t="shared" si="51"/>
        <v>6</v>
      </c>
      <c r="AC134" s="57" t="str">
        <f t="shared" si="47"/>
        <v>TOLERABLE</v>
      </c>
      <c r="AD134" s="1"/>
      <c r="AE134" s="1"/>
      <c r="AF134" s="1"/>
    </row>
    <row r="135" spans="1:32" ht="157" customHeight="1" x14ac:dyDescent="0.35">
      <c r="A135" s="102"/>
      <c r="B135" s="17"/>
      <c r="C135" s="17" t="s">
        <v>140</v>
      </c>
      <c r="D135" s="17" t="s">
        <v>141</v>
      </c>
      <c r="E135" s="48"/>
      <c r="F135" s="13" t="s">
        <v>132</v>
      </c>
      <c r="G135" s="14" t="s">
        <v>113</v>
      </c>
      <c r="H135" s="14">
        <v>2</v>
      </c>
      <c r="I135" s="18">
        <v>2</v>
      </c>
      <c r="J135" s="18">
        <v>2</v>
      </c>
      <c r="K135" s="18">
        <v>2</v>
      </c>
      <c r="L135" s="14">
        <f t="shared" si="48"/>
        <v>8</v>
      </c>
      <c r="M135" s="18">
        <v>3</v>
      </c>
      <c r="N135" s="14">
        <f t="shared" si="50"/>
        <v>24</v>
      </c>
      <c r="O135" s="53" t="str">
        <f t="shared" si="46"/>
        <v>IMPORTANTE</v>
      </c>
      <c r="P135" s="50" t="s">
        <v>93</v>
      </c>
      <c r="Q135" s="17" t="s">
        <v>51</v>
      </c>
      <c r="R135" s="17" t="s">
        <v>51</v>
      </c>
      <c r="S135" s="17" t="s">
        <v>146</v>
      </c>
      <c r="T135" s="18" t="s">
        <v>147</v>
      </c>
      <c r="U135" s="15" t="s">
        <v>51</v>
      </c>
      <c r="V135" s="15">
        <v>2</v>
      </c>
      <c r="W135" s="18">
        <v>1</v>
      </c>
      <c r="X135" s="18">
        <v>1</v>
      </c>
      <c r="Y135" s="18">
        <v>2</v>
      </c>
      <c r="Z135" s="14">
        <f t="shared" si="49"/>
        <v>6</v>
      </c>
      <c r="AA135" s="18">
        <v>1</v>
      </c>
      <c r="AB135" s="14">
        <f t="shared" si="51"/>
        <v>6</v>
      </c>
      <c r="AC135" s="57" t="str">
        <f t="shared" si="47"/>
        <v>TOLERABLE</v>
      </c>
      <c r="AD135" s="1"/>
      <c r="AE135" s="1"/>
      <c r="AF135" s="1"/>
    </row>
    <row r="136" spans="1:32" ht="157" customHeight="1" thickBot="1" x14ac:dyDescent="0.4">
      <c r="A136" s="103"/>
      <c r="B136" s="3"/>
      <c r="C136" s="3" t="s">
        <v>109</v>
      </c>
      <c r="D136" s="3" t="s">
        <v>110</v>
      </c>
      <c r="E136" s="4" t="s">
        <v>111</v>
      </c>
      <c r="F136" s="5" t="s">
        <v>112</v>
      </c>
      <c r="G136" s="4" t="s">
        <v>113</v>
      </c>
      <c r="H136" s="6">
        <v>2</v>
      </c>
      <c r="I136" s="6">
        <v>1</v>
      </c>
      <c r="J136" s="6">
        <v>1</v>
      </c>
      <c r="K136" s="3">
        <v>3</v>
      </c>
      <c r="L136" s="6">
        <f t="shared" si="48"/>
        <v>7</v>
      </c>
      <c r="M136" s="6">
        <v>3</v>
      </c>
      <c r="N136" s="6">
        <f t="shared" si="50"/>
        <v>21</v>
      </c>
      <c r="O136" s="59" t="str">
        <f t="shared" si="46"/>
        <v>IMPORTANTE</v>
      </c>
      <c r="P136" s="3" t="s">
        <v>114</v>
      </c>
      <c r="Q136" s="7" t="s">
        <v>51</v>
      </c>
      <c r="R136" s="7" t="s">
        <v>51</v>
      </c>
      <c r="S136" s="7" t="s">
        <v>51</v>
      </c>
      <c r="T136" s="3" t="s">
        <v>144</v>
      </c>
      <c r="U136" s="3" t="s">
        <v>51</v>
      </c>
      <c r="V136" s="3">
        <v>2</v>
      </c>
      <c r="W136" s="6">
        <v>1</v>
      </c>
      <c r="X136" s="6">
        <v>1</v>
      </c>
      <c r="Y136" s="6">
        <v>1</v>
      </c>
      <c r="Z136" s="6">
        <f t="shared" si="49"/>
        <v>5</v>
      </c>
      <c r="AA136" s="6">
        <v>2</v>
      </c>
      <c r="AB136" s="6">
        <f t="shared" si="51"/>
        <v>10</v>
      </c>
      <c r="AC136" s="61" t="str">
        <f t="shared" si="47"/>
        <v>MODERADO</v>
      </c>
      <c r="AD136" s="1"/>
      <c r="AE136" s="1"/>
      <c r="AF136" s="1"/>
    </row>
    <row r="137" spans="1:32" x14ac:dyDescent="0.4">
      <c r="A137" s="29"/>
      <c r="B137" s="25"/>
      <c r="C137" s="25"/>
      <c r="D137" s="25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30"/>
      <c r="P137" s="31"/>
      <c r="Q137" s="25"/>
      <c r="R137" s="25"/>
      <c r="S137" s="25"/>
      <c r="T137" s="29"/>
      <c r="U137" s="25"/>
      <c r="V137" s="29"/>
      <c r="W137" s="29"/>
      <c r="X137" s="29"/>
      <c r="Y137" s="29"/>
      <c r="Z137" s="29"/>
      <c r="AA137" s="29"/>
      <c r="AB137" s="29"/>
      <c r="AC137" s="30"/>
    </row>
    <row r="138" spans="1:32" s="8" customFormat="1" ht="15" customHeight="1" x14ac:dyDescent="0.35">
      <c r="A138" s="11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32"/>
      <c r="T138" s="32"/>
      <c r="U138" s="32"/>
      <c r="V138" s="33"/>
      <c r="W138" s="33"/>
      <c r="X138" s="33"/>
      <c r="Y138" s="33"/>
      <c r="Z138" s="33"/>
      <c r="AA138" s="33"/>
      <c r="AB138" s="33"/>
      <c r="AC138" s="33"/>
      <c r="AD138" s="32"/>
      <c r="AE138" s="32"/>
      <c r="AF138" s="32"/>
    </row>
    <row r="139" spans="1:32" ht="90" customHeight="1" x14ac:dyDescent="0.4">
      <c r="A139" s="117" t="s">
        <v>115</v>
      </c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V139" s="34"/>
      <c r="W139" s="34"/>
      <c r="X139" s="34"/>
      <c r="Y139" s="34"/>
      <c r="Z139" s="34"/>
      <c r="AA139" s="34"/>
      <c r="AB139" s="34"/>
      <c r="AC139" s="34"/>
    </row>
    <row r="140" spans="1:32" x14ac:dyDescent="0.4">
      <c r="K140" s="36"/>
      <c r="N140" s="34"/>
      <c r="V140" s="34"/>
      <c r="W140" s="34"/>
      <c r="X140" s="34"/>
      <c r="Y140" s="34"/>
      <c r="Z140" s="34"/>
      <c r="AA140" s="34"/>
      <c r="AB140" s="34"/>
      <c r="AC140" s="34"/>
    </row>
    <row r="141" spans="1:32" ht="25" customHeight="1" x14ac:dyDescent="0.4">
      <c r="A141" s="19"/>
      <c r="C141" s="82" t="s">
        <v>52</v>
      </c>
      <c r="D141" s="82" t="s">
        <v>53</v>
      </c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R141" s="110" t="s">
        <v>52</v>
      </c>
      <c r="S141" s="110" t="s">
        <v>54</v>
      </c>
      <c r="T141" s="110" t="s">
        <v>55</v>
      </c>
      <c r="Y141" s="79" t="s">
        <v>55</v>
      </c>
      <c r="Z141" s="80"/>
      <c r="AA141" s="80"/>
      <c r="AB141" s="80"/>
      <c r="AC141" s="81"/>
    </row>
    <row r="142" spans="1:32" ht="25" customHeight="1" x14ac:dyDescent="0.4">
      <c r="A142" s="38"/>
      <c r="B142" s="38"/>
      <c r="C142" s="82"/>
      <c r="D142" s="39" t="s">
        <v>56</v>
      </c>
      <c r="E142" s="82" t="s">
        <v>57</v>
      </c>
      <c r="F142" s="82"/>
      <c r="G142" s="82"/>
      <c r="H142" s="82"/>
      <c r="I142" s="82"/>
      <c r="J142" s="83" t="s">
        <v>58</v>
      </c>
      <c r="K142" s="84"/>
      <c r="L142" s="84"/>
      <c r="M142" s="84"/>
      <c r="N142" s="85"/>
      <c r="O142" s="82" t="s">
        <v>59</v>
      </c>
      <c r="P142" s="82"/>
      <c r="R142" s="110"/>
      <c r="S142" s="110"/>
      <c r="T142" s="110"/>
      <c r="U142" s="38"/>
      <c r="Y142" s="86" t="s">
        <v>60</v>
      </c>
      <c r="Z142" s="86"/>
      <c r="AA142" s="86" t="s">
        <v>61</v>
      </c>
      <c r="AB142" s="86"/>
      <c r="AC142" s="40" t="s">
        <v>62</v>
      </c>
    </row>
    <row r="143" spans="1:32" ht="25" customHeight="1" x14ac:dyDescent="0.4">
      <c r="A143" s="41"/>
      <c r="B143" s="41"/>
      <c r="C143" s="86">
        <v>1</v>
      </c>
      <c r="D143" s="87" t="s">
        <v>63</v>
      </c>
      <c r="E143" s="88" t="s">
        <v>64</v>
      </c>
      <c r="F143" s="88"/>
      <c r="G143" s="88"/>
      <c r="H143" s="88"/>
      <c r="I143" s="88"/>
      <c r="J143" s="89" t="s">
        <v>65</v>
      </c>
      <c r="K143" s="90"/>
      <c r="L143" s="90"/>
      <c r="M143" s="90"/>
      <c r="N143" s="91"/>
      <c r="O143" s="68" t="s">
        <v>66</v>
      </c>
      <c r="P143" s="69"/>
      <c r="R143" s="86">
        <v>1</v>
      </c>
      <c r="S143" s="88" t="s">
        <v>67</v>
      </c>
      <c r="T143" s="26" t="s">
        <v>68</v>
      </c>
      <c r="U143" s="41"/>
      <c r="V143" s="164" t="s">
        <v>53</v>
      </c>
      <c r="W143" s="86" t="s">
        <v>69</v>
      </c>
      <c r="X143" s="86"/>
      <c r="Y143" s="97" t="s">
        <v>70</v>
      </c>
      <c r="Z143" s="97"/>
      <c r="AA143" s="97" t="s">
        <v>116</v>
      </c>
      <c r="AB143" s="97"/>
      <c r="AC143" s="166" t="s">
        <v>117</v>
      </c>
    </row>
    <row r="144" spans="1:32" ht="25" customHeight="1" x14ac:dyDescent="0.4">
      <c r="A144" s="41"/>
      <c r="B144" s="41"/>
      <c r="C144" s="86"/>
      <c r="D144" s="87"/>
      <c r="E144" s="88"/>
      <c r="F144" s="88"/>
      <c r="G144" s="88"/>
      <c r="H144" s="88"/>
      <c r="I144" s="88"/>
      <c r="J144" s="92"/>
      <c r="K144" s="93"/>
      <c r="L144" s="93"/>
      <c r="M144" s="93"/>
      <c r="N144" s="94"/>
      <c r="O144" s="68" t="s">
        <v>71</v>
      </c>
      <c r="P144" s="69"/>
      <c r="R144" s="86"/>
      <c r="S144" s="88"/>
      <c r="T144" s="26" t="s">
        <v>72</v>
      </c>
      <c r="U144" s="41"/>
      <c r="V144" s="164"/>
      <c r="W144" s="86"/>
      <c r="X144" s="86"/>
      <c r="Y144" s="97"/>
      <c r="Z144" s="97"/>
      <c r="AA144" s="97"/>
      <c r="AB144" s="97"/>
      <c r="AC144" s="167"/>
      <c r="AD144" s="42"/>
    </row>
    <row r="145" spans="1:32" ht="25" customHeight="1" x14ac:dyDescent="0.4">
      <c r="A145" s="41"/>
      <c r="B145" s="41"/>
      <c r="C145" s="86">
        <v>2</v>
      </c>
      <c r="D145" s="87" t="s">
        <v>73</v>
      </c>
      <c r="E145" s="88" t="s">
        <v>74</v>
      </c>
      <c r="F145" s="88"/>
      <c r="G145" s="88"/>
      <c r="H145" s="88"/>
      <c r="I145" s="88"/>
      <c r="J145" s="89" t="s">
        <v>75</v>
      </c>
      <c r="K145" s="90"/>
      <c r="L145" s="90"/>
      <c r="M145" s="90"/>
      <c r="N145" s="91"/>
      <c r="O145" s="68" t="s">
        <v>76</v>
      </c>
      <c r="P145" s="69"/>
      <c r="R145" s="86">
        <v>2</v>
      </c>
      <c r="S145" s="88" t="s">
        <v>77</v>
      </c>
      <c r="T145" s="26" t="s">
        <v>78</v>
      </c>
      <c r="U145" s="41"/>
      <c r="V145" s="164"/>
      <c r="W145" s="86" t="s">
        <v>79</v>
      </c>
      <c r="X145" s="86"/>
      <c r="Y145" s="97" t="s">
        <v>118</v>
      </c>
      <c r="Z145" s="97"/>
      <c r="AA145" s="158" t="s">
        <v>80</v>
      </c>
      <c r="AB145" s="158"/>
      <c r="AC145" s="66" t="s">
        <v>119</v>
      </c>
    </row>
    <row r="146" spans="1:32" ht="25" customHeight="1" x14ac:dyDescent="0.4">
      <c r="A146" s="41"/>
      <c r="B146" s="41"/>
      <c r="C146" s="86"/>
      <c r="D146" s="87"/>
      <c r="E146" s="88"/>
      <c r="F146" s="88"/>
      <c r="G146" s="88"/>
      <c r="H146" s="88"/>
      <c r="I146" s="88"/>
      <c r="J146" s="92"/>
      <c r="K146" s="93"/>
      <c r="L146" s="93"/>
      <c r="M146" s="93"/>
      <c r="N146" s="94"/>
      <c r="O146" s="68" t="s">
        <v>81</v>
      </c>
      <c r="P146" s="69"/>
      <c r="R146" s="86"/>
      <c r="S146" s="88"/>
      <c r="T146" s="26" t="s">
        <v>82</v>
      </c>
      <c r="U146" s="41"/>
      <c r="V146" s="164"/>
      <c r="W146" s="86"/>
      <c r="X146" s="86"/>
      <c r="Y146" s="97"/>
      <c r="Z146" s="97"/>
      <c r="AA146" s="158"/>
      <c r="AB146" s="158"/>
      <c r="AC146" s="67"/>
    </row>
    <row r="147" spans="1:32" ht="25" customHeight="1" x14ac:dyDescent="0.4">
      <c r="A147" s="41"/>
      <c r="B147" s="41"/>
      <c r="C147" s="86">
        <v>3</v>
      </c>
      <c r="D147" s="87" t="s">
        <v>83</v>
      </c>
      <c r="E147" s="88" t="s">
        <v>84</v>
      </c>
      <c r="F147" s="88"/>
      <c r="G147" s="88"/>
      <c r="H147" s="88"/>
      <c r="I147" s="88"/>
      <c r="J147" s="89" t="s">
        <v>85</v>
      </c>
      <c r="K147" s="90"/>
      <c r="L147" s="90"/>
      <c r="M147" s="90"/>
      <c r="N147" s="91"/>
      <c r="O147" s="68" t="s">
        <v>86</v>
      </c>
      <c r="P147" s="69"/>
      <c r="R147" s="86">
        <v>3</v>
      </c>
      <c r="S147" s="88" t="s">
        <v>87</v>
      </c>
      <c r="T147" s="26" t="s">
        <v>88</v>
      </c>
      <c r="U147" s="41"/>
      <c r="V147" s="164"/>
      <c r="W147" s="86" t="s">
        <v>89</v>
      </c>
      <c r="X147" s="86"/>
      <c r="Y147" s="158" t="s">
        <v>80</v>
      </c>
      <c r="Z147" s="158"/>
      <c r="AA147" s="159" t="s">
        <v>120</v>
      </c>
      <c r="AB147" s="159"/>
      <c r="AC147" s="66" t="s">
        <v>121</v>
      </c>
    </row>
    <row r="148" spans="1:32" ht="25" customHeight="1" x14ac:dyDescent="0.4">
      <c r="A148" s="41"/>
      <c r="B148" s="41"/>
      <c r="C148" s="86"/>
      <c r="D148" s="87" t="s">
        <v>90</v>
      </c>
      <c r="E148" s="88"/>
      <c r="F148" s="88"/>
      <c r="G148" s="88"/>
      <c r="H148" s="88"/>
      <c r="I148" s="88"/>
      <c r="J148" s="92"/>
      <c r="K148" s="93"/>
      <c r="L148" s="93"/>
      <c r="M148" s="93"/>
      <c r="N148" s="94"/>
      <c r="O148" s="68" t="s">
        <v>91</v>
      </c>
      <c r="P148" s="69"/>
      <c r="R148" s="86"/>
      <c r="S148" s="88"/>
      <c r="T148" s="26" t="s">
        <v>92</v>
      </c>
      <c r="U148" s="41"/>
      <c r="V148" s="164"/>
      <c r="W148" s="86"/>
      <c r="X148" s="86"/>
      <c r="Y148" s="158"/>
      <c r="Z148" s="158"/>
      <c r="AA148" s="159"/>
      <c r="AB148" s="159"/>
      <c r="AC148" s="67"/>
    </row>
    <row r="149" spans="1:32" ht="14.5" customHeight="1" x14ac:dyDescent="0.4">
      <c r="A149" s="29"/>
      <c r="B149" s="25"/>
      <c r="C149" s="25"/>
      <c r="D149" s="25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30"/>
      <c r="P149" s="31"/>
      <c r="R149" s="29"/>
      <c r="S149" s="31"/>
      <c r="T149" s="29"/>
      <c r="U149" s="25"/>
      <c r="V149" s="29"/>
      <c r="W149" s="29"/>
      <c r="X149" s="29"/>
      <c r="Y149" s="29"/>
      <c r="Z149" s="29"/>
      <c r="AA149" s="29"/>
      <c r="AB149" s="29"/>
      <c r="AC149" s="30"/>
    </row>
    <row r="150" spans="1:32" x14ac:dyDescent="0.4">
      <c r="N150" s="34"/>
      <c r="T150" s="19"/>
      <c r="U150" s="35"/>
      <c r="W150" s="34"/>
      <c r="X150" s="34"/>
      <c r="Y150" s="34"/>
      <c r="Z150" s="34"/>
      <c r="AA150" s="34"/>
      <c r="AB150" s="34"/>
      <c r="AC150" s="34"/>
      <c r="AD150" s="34"/>
    </row>
    <row r="151" spans="1:32" ht="11.15" customHeight="1" x14ac:dyDescent="0.4">
      <c r="N151" s="34"/>
      <c r="V151" s="34"/>
      <c r="W151" s="34"/>
      <c r="X151" s="34"/>
      <c r="Y151" s="34"/>
      <c r="Z151" s="34"/>
      <c r="AA151" s="34"/>
      <c r="AB151" s="34"/>
      <c r="AC151" s="34"/>
    </row>
    <row r="152" spans="1:32" ht="14.5" hidden="1" x14ac:dyDescent="0.35">
      <c r="A152" s="11"/>
      <c r="B152" s="9"/>
      <c r="C152" s="9"/>
      <c r="D152" s="9"/>
      <c r="E152" s="10"/>
      <c r="F152" s="10"/>
      <c r="G152" s="10"/>
      <c r="H152" s="10"/>
      <c r="I152" s="10"/>
      <c r="J152" s="10"/>
      <c r="K152" s="12"/>
      <c r="L152" s="10"/>
      <c r="M152" s="10"/>
      <c r="N152" s="10"/>
      <c r="O152" s="9"/>
      <c r="P152" s="9"/>
      <c r="Q152" s="9"/>
      <c r="R152" s="9"/>
      <c r="S152" s="9"/>
      <c r="T152" s="11"/>
      <c r="U152" s="9"/>
      <c r="V152" s="10"/>
      <c r="W152" s="10"/>
      <c r="X152" s="10"/>
      <c r="Y152" s="10"/>
      <c r="Z152" s="10"/>
      <c r="AA152" s="10"/>
      <c r="AB152" s="10"/>
      <c r="AC152" s="10"/>
      <c r="AD152" s="1"/>
      <c r="AE152" s="1"/>
      <c r="AF152" s="1"/>
    </row>
    <row r="153" spans="1:32" ht="14.5" hidden="1" x14ac:dyDescent="0.35">
      <c r="A153" s="11"/>
      <c r="B153" s="9"/>
      <c r="C153" s="9"/>
      <c r="D153" s="9"/>
      <c r="E153" s="10"/>
      <c r="F153" s="10"/>
      <c r="G153" s="10"/>
      <c r="H153" s="10"/>
      <c r="I153" s="10"/>
      <c r="J153" s="10"/>
      <c r="K153" s="12"/>
      <c r="L153" s="10"/>
      <c r="M153" s="10"/>
      <c r="N153" s="10"/>
      <c r="O153" s="9"/>
      <c r="P153" s="9"/>
      <c r="Q153" s="9"/>
      <c r="R153" s="9"/>
      <c r="S153" s="9"/>
      <c r="T153" s="11"/>
      <c r="U153" s="9"/>
      <c r="V153" s="10"/>
      <c r="W153" s="10"/>
      <c r="X153" s="10"/>
      <c r="Y153" s="10"/>
      <c r="Z153" s="10"/>
      <c r="AA153" s="10"/>
      <c r="AB153" s="10"/>
      <c r="AC153" s="10"/>
      <c r="AD153" s="1"/>
      <c r="AE153" s="1"/>
      <c r="AF153" s="1"/>
    </row>
    <row r="154" spans="1:32" ht="14.5" hidden="1" x14ac:dyDescent="0.35">
      <c r="A154" s="11"/>
      <c r="B154" s="9"/>
      <c r="C154" s="9"/>
      <c r="D154" s="9"/>
      <c r="E154" s="10"/>
      <c r="F154" s="10"/>
      <c r="G154" s="10"/>
      <c r="H154" s="10"/>
      <c r="I154" s="10"/>
      <c r="J154" s="10"/>
      <c r="K154" s="12"/>
      <c r="L154" s="10"/>
      <c r="M154" s="10"/>
      <c r="N154" s="10"/>
      <c r="O154" s="9"/>
      <c r="P154" s="9"/>
      <c r="Q154" s="9"/>
      <c r="R154" s="9"/>
      <c r="S154" s="9"/>
      <c r="T154" s="11"/>
      <c r="U154" s="9"/>
      <c r="V154" s="10"/>
      <c r="W154" s="10"/>
      <c r="X154" s="10"/>
      <c r="Y154" s="10"/>
      <c r="Z154" s="10"/>
      <c r="AA154" s="10"/>
      <c r="AB154" s="10"/>
      <c r="AC154" s="10"/>
      <c r="AD154" s="1"/>
      <c r="AE154" s="1"/>
      <c r="AF154" s="1"/>
    </row>
    <row r="155" spans="1:32" ht="14.5" hidden="1" x14ac:dyDescent="0.35">
      <c r="A155" s="11"/>
      <c r="B155" s="9"/>
      <c r="C155" s="9"/>
      <c r="D155" s="9"/>
      <c r="E155" s="10"/>
      <c r="F155" s="10"/>
      <c r="G155" s="10"/>
      <c r="H155" s="10"/>
      <c r="I155" s="10"/>
      <c r="J155" s="10"/>
      <c r="K155" s="12"/>
      <c r="L155" s="10"/>
      <c r="M155" s="10"/>
      <c r="N155" s="10"/>
      <c r="O155" s="9"/>
      <c r="P155" s="9"/>
      <c r="Q155" s="9"/>
      <c r="R155" s="9"/>
      <c r="S155" s="9"/>
      <c r="T155" s="11"/>
      <c r="U155" s="9"/>
      <c r="V155" s="10"/>
      <c r="W155" s="10"/>
      <c r="X155" s="10"/>
      <c r="Y155" s="10"/>
      <c r="Z155" s="10"/>
      <c r="AA155" s="10"/>
      <c r="AB155" s="10"/>
      <c r="AC155" s="10"/>
      <c r="AD155" s="1"/>
      <c r="AE155" s="1"/>
      <c r="AF155" s="1"/>
    </row>
    <row r="156" spans="1:32" ht="153.75" customHeight="1" x14ac:dyDescent="0.4">
      <c r="C156" s="107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9"/>
      <c r="P156" s="46"/>
      <c r="Q156" s="107"/>
      <c r="R156" s="108"/>
      <c r="S156" s="108"/>
      <c r="T156" s="109"/>
      <c r="U156" s="70">
        <v>45680</v>
      </c>
      <c r="V156" s="71"/>
      <c r="W156" s="72"/>
    </row>
    <row r="157" spans="1:32" ht="74.25" customHeight="1" x14ac:dyDescent="0.4">
      <c r="C157" s="104" t="s">
        <v>192</v>
      </c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6"/>
      <c r="P157" s="49" t="s">
        <v>180</v>
      </c>
      <c r="Q157" s="104" t="s">
        <v>165</v>
      </c>
      <c r="R157" s="105"/>
      <c r="S157" s="105"/>
      <c r="T157" s="106"/>
      <c r="U157" s="73"/>
      <c r="V157" s="74"/>
      <c r="W157" s="75"/>
    </row>
    <row r="158" spans="1:32" ht="33" customHeight="1" x14ac:dyDescent="0.4">
      <c r="C158" s="65" t="s">
        <v>98</v>
      </c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58" t="s">
        <v>166</v>
      </c>
      <c r="Q158" s="95" t="s">
        <v>167</v>
      </c>
      <c r="R158" s="95"/>
      <c r="S158" s="95"/>
      <c r="T158" s="96"/>
      <c r="U158" s="76" t="s">
        <v>122</v>
      </c>
      <c r="V158" s="77"/>
      <c r="W158" s="78"/>
    </row>
  </sheetData>
  <mergeCells count="131">
    <mergeCell ref="A7:A8"/>
    <mergeCell ref="A43:A46"/>
    <mergeCell ref="A74:A76"/>
    <mergeCell ref="E7:E8"/>
    <mergeCell ref="A86:A88"/>
    <mergeCell ref="A77:A81"/>
    <mergeCell ref="A16:A18"/>
    <mergeCell ref="A31:A34"/>
    <mergeCell ref="A19:A25"/>
    <mergeCell ref="A26:A30"/>
    <mergeCell ref="A70:A73"/>
    <mergeCell ref="A53:A58"/>
    <mergeCell ref="A59:A63"/>
    <mergeCell ref="A35:A42"/>
    <mergeCell ref="E16:E18"/>
    <mergeCell ref="E19:E25"/>
    <mergeCell ref="E26:E30"/>
    <mergeCell ref="E31:E34"/>
    <mergeCell ref="E35:E42"/>
    <mergeCell ref="E43:E46"/>
    <mergeCell ref="E47:E52"/>
    <mergeCell ref="E9:E15"/>
    <mergeCell ref="E53:E58"/>
    <mergeCell ref="E59:E63"/>
    <mergeCell ref="V1:Z1"/>
    <mergeCell ref="AA1:AC1"/>
    <mergeCell ref="AA2:AC2"/>
    <mergeCell ref="V2:Z2"/>
    <mergeCell ref="W143:X144"/>
    <mergeCell ref="R145:R146"/>
    <mergeCell ref="S145:S146"/>
    <mergeCell ref="R143:R144"/>
    <mergeCell ref="S143:S144"/>
    <mergeCell ref="V143:V148"/>
    <mergeCell ref="Y145:Z146"/>
    <mergeCell ref="AA145:AB146"/>
    <mergeCell ref="V5:AC5"/>
    <mergeCell ref="Q5:U5"/>
    <mergeCell ref="AC143:AC144"/>
    <mergeCell ref="F5:F6"/>
    <mergeCell ref="G5:G6"/>
    <mergeCell ref="H5:O5"/>
    <mergeCell ref="P5:P6"/>
    <mergeCell ref="AC145:AC146"/>
    <mergeCell ref="R147:R148"/>
    <mergeCell ref="S147:S148"/>
    <mergeCell ref="W147:X148"/>
    <mergeCell ref="Y147:Z148"/>
    <mergeCell ref="AA147:AB148"/>
    <mergeCell ref="W145:X146"/>
    <mergeCell ref="E125:E131"/>
    <mergeCell ref="A138:R138"/>
    <mergeCell ref="A139:T139"/>
    <mergeCell ref="A125:A131"/>
    <mergeCell ref="A112:A116"/>
    <mergeCell ref="A1:B2"/>
    <mergeCell ref="C1:U2"/>
    <mergeCell ref="A94:A97"/>
    <mergeCell ref="A102:A111"/>
    <mergeCell ref="A89:A93"/>
    <mergeCell ref="A98:A101"/>
    <mergeCell ref="A82:A85"/>
    <mergeCell ref="A47:A52"/>
    <mergeCell ref="A64:A69"/>
    <mergeCell ref="A3:B3"/>
    <mergeCell ref="C3:AC3"/>
    <mergeCell ref="A4:B4"/>
    <mergeCell ref="C4:K4"/>
    <mergeCell ref="L4:O4"/>
    <mergeCell ref="P4:S4"/>
    <mergeCell ref="T4:U4"/>
    <mergeCell ref="V4:AC4"/>
    <mergeCell ref="A5:D5"/>
    <mergeCell ref="A9:A15"/>
    <mergeCell ref="E64:E69"/>
    <mergeCell ref="E70:E73"/>
    <mergeCell ref="E74:E76"/>
    <mergeCell ref="E120:E124"/>
    <mergeCell ref="E77:E81"/>
    <mergeCell ref="E82:E85"/>
    <mergeCell ref="E86:E88"/>
    <mergeCell ref="E89:E93"/>
    <mergeCell ref="E94:E97"/>
    <mergeCell ref="E98:E101"/>
    <mergeCell ref="E102:E111"/>
    <mergeCell ref="E112:E116"/>
    <mergeCell ref="E117:E119"/>
    <mergeCell ref="A117:A119"/>
    <mergeCell ref="A120:A124"/>
    <mergeCell ref="A134:A136"/>
    <mergeCell ref="C157:O157"/>
    <mergeCell ref="C156:O156"/>
    <mergeCell ref="Q157:T157"/>
    <mergeCell ref="Q156:T156"/>
    <mergeCell ref="C141:C142"/>
    <mergeCell ref="D141:P141"/>
    <mergeCell ref="R141:R142"/>
    <mergeCell ref="S141:S142"/>
    <mergeCell ref="T141:T142"/>
    <mergeCell ref="O146:P146"/>
    <mergeCell ref="C147:C148"/>
    <mergeCell ref="D147:D148"/>
    <mergeCell ref="E147:I148"/>
    <mergeCell ref="J147:N148"/>
    <mergeCell ref="O147:P147"/>
    <mergeCell ref="E145:I146"/>
    <mergeCell ref="J145:N146"/>
    <mergeCell ref="O145:P145"/>
    <mergeCell ref="O144:P144"/>
    <mergeCell ref="C145:C146"/>
    <mergeCell ref="A132:A133"/>
    <mergeCell ref="C158:O158"/>
    <mergeCell ref="AC147:AC148"/>
    <mergeCell ref="O148:P148"/>
    <mergeCell ref="U156:W157"/>
    <mergeCell ref="U158:W158"/>
    <mergeCell ref="Y141:AC141"/>
    <mergeCell ref="E142:I142"/>
    <mergeCell ref="J142:N142"/>
    <mergeCell ref="O142:P142"/>
    <mergeCell ref="Y142:Z142"/>
    <mergeCell ref="AA142:AB142"/>
    <mergeCell ref="C143:C144"/>
    <mergeCell ref="D143:D144"/>
    <mergeCell ref="E143:I144"/>
    <mergeCell ref="J143:N144"/>
    <mergeCell ref="O143:P143"/>
    <mergeCell ref="Q158:T158"/>
    <mergeCell ref="Y143:Z144"/>
    <mergeCell ref="AA143:AB144"/>
    <mergeCell ref="D145:D146"/>
  </mergeCells>
  <conditionalFormatting sqref="O132:O133 AC132:AC133">
    <cfRule type="containsText" dxfId="76" priority="1" operator="containsText" text="TRIVIAL">
      <formula>NOT(ISERROR(SEARCH("TRIVIAL",O132)))</formula>
    </cfRule>
    <cfRule type="beginsWith" dxfId="75" priority="2" operator="beginsWith" text="TOLERABLE">
      <formula>LEFT(O132,LEN("TOLERABLE"))="TOLERABLE"</formula>
    </cfRule>
    <cfRule type="containsText" dxfId="74" priority="3" operator="containsText" text="MODERADO">
      <formula>NOT(ISERROR(SEARCH("MODERADO",O132)))</formula>
    </cfRule>
    <cfRule type="containsText" dxfId="73" priority="4" operator="containsText" text="IMPORTANTE">
      <formula>NOT(ISERROR(SEARCH("IMPORTANTE",O132)))</formula>
    </cfRule>
    <cfRule type="beginsWith" dxfId="72" priority="5" operator="beginsWith" text="INTOLERABLE">
      <formula>LEFT(O132,LEN("INTOLERABLE"))="INTOLERABLE"</formula>
    </cfRule>
  </conditionalFormatting>
  <conditionalFormatting sqref="O137">
    <cfRule type="containsText" dxfId="71" priority="113" operator="containsText" text="TOLERABLE">
      <formula>NOT(ISERROR(SEARCH("TOLERABLE",O137)))</formula>
    </cfRule>
    <cfRule type="containsText" dxfId="70" priority="112" operator="containsText" text="MODERADO">
      <formula>NOT(ISERROR(SEARCH("MODERADO",O137)))</formula>
    </cfRule>
    <cfRule type="containsText" dxfId="69" priority="111" operator="containsText" text="IMPORTANTE">
      <formula>NOT(ISERROR(SEARCH("IMPORTANTE",O137)))</formula>
    </cfRule>
    <cfRule type="containsText" dxfId="68" priority="110" operator="containsText" text="INTOLERABLE">
      <formula>NOT(ISERROR(SEARCH("INTOLERABLE",O137)))</formula>
    </cfRule>
    <cfRule type="dataBar" priority="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{A0AAF9D6-B651-43AB-AA71-5012DA095737}</x14:id>
        </ext>
      </extLst>
    </cfRule>
    <cfRule type="containsText" dxfId="67" priority="109" operator="containsText" text="TOLERABLE">
      <formula>NOT(ISERROR(SEARCH("TOLERABLE",O137)))</formula>
    </cfRule>
    <cfRule type="containsText" dxfId="66" priority="108" operator="containsText" text="MODERADO">
      <formula>NOT(ISERROR(SEARCH("MODERADO",O137)))</formula>
    </cfRule>
    <cfRule type="containsText" dxfId="65" priority="107" operator="containsText" text="IMPORTANTE">
      <formula>NOT(ISERROR(SEARCH("IMPORTANTE",O137)))</formula>
    </cfRule>
    <cfRule type="containsText" dxfId="64" priority="106" operator="containsText" text="INTOLERABLE">
      <formula>NOT(ISERROR(SEARCH("INTOLERABLE",O137)))</formula>
    </cfRule>
    <cfRule type="containsText" dxfId="63" priority="99" operator="containsText" text="MODERADO">
      <formula>NOT(ISERROR(SEARCH("MODERADO",O137)))</formula>
    </cfRule>
    <cfRule type="beginsWith" dxfId="62" priority="98" operator="beginsWith" text="TOLERABLE">
      <formula>LEFT(O137,LEN("TOLERABLE"))="TOLERABLE"</formula>
    </cfRule>
    <cfRule type="containsText" dxfId="61" priority="97" operator="containsText" text="TRIVIAL">
      <formula>NOT(ISERROR(SEARCH("TRIVIAL",O137)))</formula>
    </cfRule>
    <cfRule type="cellIs" dxfId="60" priority="96" operator="greaterThan">
      <formula>5</formula>
    </cfRule>
    <cfRule type="containsText" dxfId="59" priority="105" operator="containsText" text="TRIVIAL">
      <formula>NOT(ISERROR(SEARCH("TRIVIAL",O137)))</formula>
    </cfRule>
    <cfRule type="cellIs" dxfId="58" priority="104" operator="between">
      <formula>5</formula>
      <formula>9</formula>
    </cfRule>
    <cfRule type="cellIs" dxfId="57" priority="103" operator="equal">
      <formula>"MODERADO"</formula>
    </cfRule>
    <cfRule type="containsText" dxfId="56" priority="102" operator="containsText" text="IMPORTANTE">
      <formula>NOT(ISERROR(SEARCH("IMPORTANTE",O137)))</formula>
    </cfRule>
    <cfRule type="beginsWith" dxfId="55" priority="101" operator="beginsWith" text="INTOLERABLE">
      <formula>LEFT(O137,LEN("INTOLERABLE"))="INTOLERABLE"</formula>
    </cfRule>
    <cfRule type="containsText" dxfId="54" priority="100" operator="containsText" text="IMPORTANTE">
      <formula>NOT(ISERROR(SEARCH("IMPORTANTE",O137)))</formula>
    </cfRule>
  </conditionalFormatting>
  <conditionalFormatting sqref="O149 AC149">
    <cfRule type="containsText" dxfId="53" priority="65" operator="containsText" text="IMPORTANTE">
      <formula>NOT(ISERROR(SEARCH("IMPORTANTE",O149)))</formula>
    </cfRule>
    <cfRule type="cellIs" dxfId="52" priority="39" operator="greaterThan">
      <formula>5</formula>
    </cfRule>
    <cfRule type="cellIs" dxfId="51" priority="67" operator="between">
      <formula>5</formula>
      <formula>9</formula>
    </cfRule>
    <cfRule type="cellIs" dxfId="50" priority="66" operator="equal">
      <formula>"MODERADO"</formula>
    </cfRule>
    <cfRule type="containsText" dxfId="49" priority="62" operator="containsText" text="MODERADO">
      <formula>NOT(ISERROR(SEARCH("MODERADO",O149)))</formula>
    </cfRule>
    <cfRule type="containsText" dxfId="48" priority="63" operator="containsText" text="IMPORTANTE">
      <formula>NOT(ISERROR(SEARCH("IMPORTANTE",O149)))</formula>
    </cfRule>
    <cfRule type="beginsWith" dxfId="47" priority="64" operator="beginsWith" text="INTOLERABLE">
      <formula>LEFT(O149,LEN("INTOLERABLE"))="INTOLERABLE"</formula>
    </cfRule>
  </conditionalFormatting>
  <conditionalFormatting sqref="O149">
    <cfRule type="containsText" dxfId="46" priority="44" operator="containsText" text="TOLERABLE">
      <formula>NOT(ISERROR(SEARCH("TOLERABLE",O149)))</formula>
    </cfRule>
    <cfRule type="containsText" dxfId="45" priority="40" operator="containsText" text="TRIVIAL">
      <formula>NOT(ISERROR(SEARCH("TRIVIAL",O149)))</formula>
    </cfRule>
    <cfRule type="containsText" dxfId="44" priority="41" operator="containsText" text="INTOLERABLE">
      <formula>NOT(ISERROR(SEARCH("INTOLERABLE",O149)))</formula>
    </cfRule>
    <cfRule type="containsText" dxfId="43" priority="42" operator="containsText" text="IMPORTANTE">
      <formula>NOT(ISERROR(SEARCH("IMPORTANTE",O149)))</formula>
    </cfRule>
    <cfRule type="containsText" dxfId="42" priority="43" operator="containsText" text="MODERADO">
      <formula>NOT(ISERROR(SEARCH("MODERADO",O149)))</formula>
    </cfRule>
    <cfRule type="containsText" dxfId="41" priority="45" operator="containsText" text="INTOLERABLE">
      <formula>NOT(ISERROR(SEARCH("INTOLERABLE",O149)))</formula>
    </cfRule>
    <cfRule type="containsText" dxfId="40" priority="46" operator="containsText" text="IMPORTANTE">
      <formula>NOT(ISERROR(SEARCH("IMPORTANTE",O149)))</formula>
    </cfRule>
    <cfRule type="containsText" dxfId="39" priority="47" operator="containsText" text="MODERADO">
      <formula>NOT(ISERROR(SEARCH("MODERADO",O149)))</formula>
    </cfRule>
    <cfRule type="containsText" dxfId="38" priority="48" operator="containsText" text="TOLERABLE">
      <formula>NOT(ISERROR(SEARCH("TOLERABLE",O149)))</formula>
    </cfRule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{A3FB2835-C873-4964-BBD7-F12C57A25186}</x14:id>
        </ext>
      </extLst>
    </cfRule>
  </conditionalFormatting>
  <conditionalFormatting sqref="AC132:AC133">
    <cfRule type="containsText" dxfId="37" priority="6" operator="containsText" text="TRIVIAL">
      <formula>NOT(ISERROR(SEARCH("TRIVIAL",AC132)))</formula>
    </cfRule>
    <cfRule type="containsText" dxfId="36" priority="7" operator="containsText" text="INTOLERABLE">
      <formula>NOT(ISERROR(SEARCH("INTOLERABLE",AC132)))</formula>
    </cfRule>
    <cfRule type="containsText" dxfId="35" priority="11" operator="containsText" text="INTOLERABLE">
      <formula>NOT(ISERROR(SEARCH("INTOLERABLE",AC132)))</formula>
    </cfRule>
    <cfRule type="containsText" dxfId="34" priority="8" operator="containsText" text="IMPORTANTE">
      <formula>NOT(ISERROR(SEARCH("IMPORTANTE",AC132)))</formula>
    </cfRule>
    <cfRule type="containsText" dxfId="33" priority="9" operator="containsText" text="MODERADO">
      <formula>NOT(ISERROR(SEARCH("MODERADO",AC132)))</formula>
    </cfRule>
    <cfRule type="containsText" dxfId="32" priority="10" operator="containsText" text="TOLERABLE">
      <formula>NOT(ISERROR(SEARCH("TOLERABLE",AC132)))</formula>
    </cfRule>
    <cfRule type="containsText" dxfId="31" priority="12" operator="containsText" text="IMPORTANTE">
      <formula>NOT(ISERROR(SEARCH("IMPORTANTE",AC132)))</formula>
    </cfRule>
    <cfRule type="containsText" dxfId="30" priority="13" operator="containsText" text="MODERADO">
      <formula>NOT(ISERROR(SEARCH("MODERADO",AC132)))</formula>
    </cfRule>
    <cfRule type="containsText" dxfId="29" priority="14" operator="containsText" text="TOLERABLE">
      <formula>NOT(ISERROR(SEARCH("TOLERABLE",AC132)))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{05425E83-10DD-4048-8AFD-371BF365923F}</x14:id>
        </ext>
      </extLst>
    </cfRule>
  </conditionalFormatting>
  <conditionalFormatting sqref="AC137">
    <cfRule type="containsText" dxfId="28" priority="122" operator="containsText" text="MODERADO">
      <formula>NOT(ISERROR(SEARCH("MODERADO",AC137)))</formula>
    </cfRule>
    <cfRule type="containsText" dxfId="27" priority="123" operator="containsText" text="TOLERABLE">
      <formula>NOT(ISERROR(SEARCH("TOLERABLE",AC137)))</formula>
    </cfRule>
    <cfRule type="cellIs" dxfId="26" priority="78" operator="greaterThan">
      <formula>5</formula>
    </cfRule>
    <cfRule type="containsText" dxfId="25" priority="79" operator="containsText" text="TRIVIAL">
      <formula>NOT(ISERROR(SEARCH("TRIVIAL",AC137)))</formula>
    </cfRule>
    <cfRule type="beginsWith" dxfId="24" priority="80" operator="beginsWith" text="TOLERABLE">
      <formula>LEFT(AC137,LEN("TOLERABLE"))="TOLERABLE"</formula>
    </cfRule>
    <cfRule type="containsText" dxfId="23" priority="81" operator="containsText" text="MODERADO">
      <formula>NOT(ISERROR(SEARCH("MODERADO",AC137)))</formula>
    </cfRule>
    <cfRule type="containsText" dxfId="22" priority="82" operator="containsText" text="IMPORTANTE">
      <formula>NOT(ISERROR(SEARCH("IMPORTANTE",AC137)))</formula>
    </cfRule>
    <cfRule type="beginsWith" dxfId="21" priority="83" operator="beginsWith" text="INTOLERABLE">
      <formula>LEFT(AC137,LEN("INTOLERABLE"))="INTOLERABLE"</formula>
    </cfRule>
    <cfRule type="containsText" dxfId="20" priority="84" operator="containsText" text="IMPORTANTE">
      <formula>NOT(ISERROR(SEARCH("IMPORTANTE",AC137)))</formula>
    </cfRule>
    <cfRule type="cellIs" dxfId="19" priority="86" operator="between">
      <formula>5</formula>
      <formula>9</formula>
    </cfRule>
    <cfRule type="dataBar" priority="1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{F5A89882-6CC9-4BDA-B6EE-A5BBAA1753E0}</x14:id>
        </ext>
      </extLst>
    </cfRule>
    <cfRule type="cellIs" dxfId="18" priority="85" operator="equal">
      <formula>"MODERADO"</formula>
    </cfRule>
    <cfRule type="containsText" dxfId="17" priority="115" operator="containsText" text="TRIVIAL">
      <formula>NOT(ISERROR(SEARCH("TRIVIAL",AC137)))</formula>
    </cfRule>
    <cfRule type="containsText" dxfId="16" priority="116" operator="containsText" text="INTOLERABLE">
      <formula>NOT(ISERROR(SEARCH("INTOLERABLE",AC137)))</formula>
    </cfRule>
    <cfRule type="containsText" dxfId="15" priority="117" operator="containsText" text="IMPORTANTE">
      <formula>NOT(ISERROR(SEARCH("IMPORTANTE",AC137)))</formula>
    </cfRule>
    <cfRule type="containsText" dxfId="14" priority="118" operator="containsText" text="MODERADO">
      <formula>NOT(ISERROR(SEARCH("MODERADO",AC137)))</formula>
    </cfRule>
    <cfRule type="containsText" dxfId="13" priority="119" operator="containsText" text="TOLERABLE">
      <formula>NOT(ISERROR(SEARCH("TOLERABLE",AC137)))</formula>
    </cfRule>
    <cfRule type="containsText" dxfId="12" priority="120" operator="containsText" text="INTOLERABLE">
      <formula>NOT(ISERROR(SEARCH("INTOLERABLE",AC137)))</formula>
    </cfRule>
    <cfRule type="containsText" dxfId="11" priority="121" operator="containsText" text="IMPORTANTE">
      <formula>NOT(ISERROR(SEARCH("IMPORTANTE",AC137)))</formula>
    </cfRule>
  </conditionalFormatting>
  <conditionalFormatting sqref="AC149 O149">
    <cfRule type="beginsWith" dxfId="10" priority="61" operator="beginsWith" text="TOLERABLE">
      <formula>LEFT(O149,LEN("TOLERABLE"))="TOLERABLE"</formula>
    </cfRule>
    <cfRule type="containsText" dxfId="9" priority="60" operator="containsText" text="TRIVIAL">
      <formula>NOT(ISERROR(SEARCH("TRIVIAL",O149)))</formula>
    </cfRule>
  </conditionalFormatting>
  <conditionalFormatting sqref="AC149">
    <cfRule type="containsText" dxfId="8" priority="52" operator="containsText" text="IMPORTANTE">
      <formula>NOT(ISERROR(SEARCH("IMPORTANTE",AC149)))</formula>
    </cfRule>
    <cfRule type="containsText" dxfId="7" priority="53" operator="containsText" text="MODERADO">
      <formula>NOT(ISERROR(SEARCH("MODERADO",AC149)))</formula>
    </cfRule>
    <cfRule type="containsText" dxfId="6" priority="54" operator="containsText" text="TOLERABLE">
      <formula>NOT(ISERROR(SEARCH("TOLERABLE",AC149)))</formula>
    </cfRule>
    <cfRule type="containsText" dxfId="5" priority="56" operator="containsText" text="IMPORTANTE">
      <formula>NOT(ISERROR(SEARCH("IMPORTANTE",AC149)))</formula>
    </cfRule>
    <cfRule type="containsText" dxfId="4" priority="57" operator="containsText" text="MODERADO">
      <formula>NOT(ISERROR(SEARCH("MODERADO",AC149)))</formula>
    </cfRule>
    <cfRule type="containsText" dxfId="3" priority="58" operator="containsText" text="TOLERABLE">
      <formula>NOT(ISERROR(SEARCH("TOLERABLE",AC149)))</formula>
    </cfRule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{0F0F9911-757F-4E26-86DA-E5B863A5C27F}</x14:id>
        </ext>
      </extLst>
    </cfRule>
    <cfRule type="containsText" dxfId="2" priority="55" operator="containsText" text="INTOLERABLE">
      <formula>NOT(ISERROR(SEARCH("INTOLERABLE",AC149)))</formula>
    </cfRule>
    <cfRule type="containsText" dxfId="1" priority="51" operator="containsText" text="INTOLERABLE">
      <formula>NOT(ISERROR(SEARCH("INTOLERABLE",AC149)))</formula>
    </cfRule>
    <cfRule type="containsText" dxfId="0" priority="50" operator="containsText" text="TRIVIAL">
      <formula>NOT(ISERROR(SEARCH("TRIVIAL",AC149)))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AAF9D6-B651-43AB-AA71-5012DA0957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O137</xm:sqref>
        </x14:conditionalFormatting>
        <x14:conditionalFormatting xmlns:xm="http://schemas.microsoft.com/office/excel/2006/main">
          <x14:cfRule type="dataBar" id="{A3FB2835-C873-4964-BBD7-F12C57A251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O149</xm:sqref>
        </x14:conditionalFormatting>
        <x14:conditionalFormatting xmlns:xm="http://schemas.microsoft.com/office/excel/2006/main">
          <x14:cfRule type="dataBar" id="{05425E83-10DD-4048-8AFD-371BF36592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AC132:AC133</xm:sqref>
        </x14:conditionalFormatting>
        <x14:conditionalFormatting xmlns:xm="http://schemas.microsoft.com/office/excel/2006/main">
          <x14:cfRule type="dataBar" id="{F5A89882-6CC9-4BDA-B6EE-A5BBAA1753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AC137</xm:sqref>
        </x14:conditionalFormatting>
        <x14:conditionalFormatting xmlns:xm="http://schemas.microsoft.com/office/excel/2006/main">
          <x14:cfRule type="dataBar" id="{0F0F9911-757F-4E26-86DA-E5B863A5C2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AC149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ELECTRICISTA INDUSTRIAL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Prevencionistas de Seguridad Industrial</dc:creator>
  <cp:lastModifiedBy>Dalenson Junior Paredes Torres</cp:lastModifiedBy>
  <dcterms:created xsi:type="dcterms:W3CDTF">2020-04-01T12:40:12Z</dcterms:created>
  <dcterms:modified xsi:type="dcterms:W3CDTF">2025-02-05T21:16:18Z</dcterms:modified>
</cp:coreProperties>
</file>